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Compartidos 2019\Coparticipación\Informes de Coparticipación\Informes Bimestrales\"/>
    </mc:Choice>
  </mc:AlternateContent>
  <bookViews>
    <workbookView xWindow="600" yWindow="765" windowWidth="19635" windowHeight="6855"/>
  </bookViews>
  <sheets>
    <sheet name="Gtía Ene. - Feb. 2019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Ene. - Feb. 2019'!$A$2:$F$83</definedName>
    <definedName name="_xlnm.Print_Area" localSheetId="2">'Grafico I'!$A$1:$C$37</definedName>
    <definedName name="_xlnm.Print_Area" localSheetId="3">'Gráfico II'!$A$1:$E$26</definedName>
    <definedName name="_xlnm.Print_Area" localSheetId="1">Observaciones!$A$1:$E$29</definedName>
    <definedName name="Datos_1">#REF!</definedName>
    <definedName name="_xlnm.Print_Titles" localSheetId="0">'Gtía Ene. - Feb. 2019'!$2:$2</definedName>
  </definedNames>
  <calcPr calcId="152511"/>
</workbook>
</file>

<file path=xl/calcChain.xml><?xml version="1.0" encoding="utf-8"?>
<calcChain xmlns="http://schemas.openxmlformats.org/spreadsheetml/2006/main">
  <c r="H5" i="4" l="1"/>
  <c r="D12" i="2" l="1"/>
  <c r="I4" i="1"/>
  <c r="D82" i="1" l="1"/>
  <c r="C17" i="2" s="1"/>
  <c r="H82" i="1" l="1"/>
  <c r="G82" i="1"/>
  <c r="C82" i="1"/>
  <c r="B17" i="2" s="1"/>
  <c r="C6" i="2" l="1"/>
  <c r="B6" i="2"/>
  <c r="H3" i="4"/>
  <c r="C11" i="2"/>
  <c r="B11" i="2"/>
  <c r="B5" i="2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C13" i="2" l="1"/>
  <c r="C5" i="2"/>
  <c r="C7" i="2" s="1"/>
  <c r="B9" i="3" s="1"/>
  <c r="D6" i="2"/>
  <c r="B7" i="2"/>
  <c r="A9" i="3" s="1"/>
  <c r="B13" i="2"/>
  <c r="D11" i="2"/>
  <c r="I82" i="1"/>
  <c r="D17" i="2"/>
  <c r="I4" i="4" s="1"/>
  <c r="D18" i="2"/>
  <c r="I3" i="4" s="1"/>
  <c r="J3" i="4" s="1"/>
  <c r="B19" i="2"/>
  <c r="C19" i="2"/>
  <c r="K1" i="1"/>
  <c r="D13" i="2" l="1"/>
  <c r="H4" i="4"/>
  <c r="I5" i="4"/>
  <c r="D19" i="2"/>
  <c r="D5" i="2"/>
  <c r="D7" i="2" s="1"/>
  <c r="A10" i="3" s="1"/>
  <c r="E60" i="1"/>
  <c r="K60" i="1" s="1"/>
  <c r="E10" i="1"/>
  <c r="K10" i="1" s="1"/>
  <c r="E14" i="1"/>
  <c r="K14" i="1" s="1"/>
  <c r="E18" i="1"/>
  <c r="K18" i="1" s="1"/>
  <c r="E22" i="1"/>
  <c r="K22" i="1" s="1"/>
  <c r="E26" i="1"/>
  <c r="K26" i="1" s="1"/>
  <c r="E30" i="1"/>
  <c r="K30" i="1" s="1"/>
  <c r="E34" i="1"/>
  <c r="K34" i="1" s="1"/>
  <c r="E38" i="1"/>
  <c r="K38" i="1" s="1"/>
  <c r="E42" i="1"/>
  <c r="K42" i="1" s="1"/>
  <c r="E72" i="1"/>
  <c r="K72" i="1" s="1"/>
  <c r="E76" i="1"/>
  <c r="K76" i="1" s="1"/>
  <c r="E46" i="1"/>
  <c r="K46" i="1" s="1"/>
  <c r="E50" i="1"/>
  <c r="K50" i="1" s="1"/>
  <c r="E54" i="1"/>
  <c r="K54" i="1" s="1"/>
  <c r="E58" i="1"/>
  <c r="K58" i="1" s="1"/>
  <c r="E62" i="1"/>
  <c r="K62" i="1" s="1"/>
  <c r="E66" i="1"/>
  <c r="K66" i="1" s="1"/>
  <c r="E70" i="1"/>
  <c r="K70" i="1" s="1"/>
  <c r="E74" i="1"/>
  <c r="K74" i="1" s="1"/>
  <c r="E4" i="1"/>
  <c r="K4" i="1" s="1"/>
  <c r="E8" i="1"/>
  <c r="K8" i="1" s="1"/>
  <c r="E12" i="1"/>
  <c r="K12" i="1" s="1"/>
  <c r="E16" i="1"/>
  <c r="K16" i="1" s="1"/>
  <c r="E20" i="1"/>
  <c r="K20" i="1" s="1"/>
  <c r="E24" i="1"/>
  <c r="K24" i="1" s="1"/>
  <c r="E28" i="1"/>
  <c r="K28" i="1" s="1"/>
  <c r="E32" i="1"/>
  <c r="K32" i="1" s="1"/>
  <c r="E36" i="1"/>
  <c r="K36" i="1" s="1"/>
  <c r="E40" i="1"/>
  <c r="K40" i="1" s="1"/>
  <c r="E44" i="1"/>
  <c r="K44" i="1" s="1"/>
  <c r="E48" i="1"/>
  <c r="K48" i="1" s="1"/>
  <c r="E52" i="1"/>
  <c r="K52" i="1" s="1"/>
  <c r="E56" i="1"/>
  <c r="K56" i="1" s="1"/>
  <c r="E64" i="1"/>
  <c r="K64" i="1" s="1"/>
  <c r="E68" i="1"/>
  <c r="K68" i="1" s="1"/>
  <c r="E6" i="1"/>
  <c r="K6" i="1" s="1"/>
  <c r="E78" i="1"/>
  <c r="K78" i="1" s="1"/>
  <c r="E80" i="1"/>
  <c r="K80" i="1" s="1"/>
  <c r="E5" i="1"/>
  <c r="K5" i="1" s="1"/>
  <c r="E7" i="1"/>
  <c r="K7" i="1" s="1"/>
  <c r="E9" i="1"/>
  <c r="K9" i="1" s="1"/>
  <c r="E11" i="1"/>
  <c r="K11" i="1" s="1"/>
  <c r="E13" i="1"/>
  <c r="K13" i="1" s="1"/>
  <c r="E15" i="1"/>
  <c r="K15" i="1" s="1"/>
  <c r="E17" i="1"/>
  <c r="K17" i="1" s="1"/>
  <c r="E19" i="1"/>
  <c r="K19" i="1" s="1"/>
  <c r="E21" i="1"/>
  <c r="K21" i="1" s="1"/>
  <c r="E23" i="1"/>
  <c r="K23" i="1" s="1"/>
  <c r="E25" i="1"/>
  <c r="K25" i="1" s="1"/>
  <c r="E27" i="1"/>
  <c r="K27" i="1" s="1"/>
  <c r="E29" i="1"/>
  <c r="K29" i="1" s="1"/>
  <c r="E31" i="1"/>
  <c r="K31" i="1" s="1"/>
  <c r="E33" i="1"/>
  <c r="K33" i="1" s="1"/>
  <c r="E35" i="1"/>
  <c r="K35" i="1" s="1"/>
  <c r="E37" i="1"/>
  <c r="K37" i="1" s="1"/>
  <c r="E39" i="1"/>
  <c r="K39" i="1" s="1"/>
  <c r="E41" i="1"/>
  <c r="K41" i="1" s="1"/>
  <c r="E43" i="1"/>
  <c r="K43" i="1" s="1"/>
  <c r="E45" i="1"/>
  <c r="K45" i="1" s="1"/>
  <c r="E47" i="1"/>
  <c r="K47" i="1" s="1"/>
  <c r="E49" i="1"/>
  <c r="K49" i="1" s="1"/>
  <c r="E51" i="1"/>
  <c r="K51" i="1" s="1"/>
  <c r="E53" i="1"/>
  <c r="K53" i="1" s="1"/>
  <c r="E55" i="1"/>
  <c r="K55" i="1" s="1"/>
  <c r="E57" i="1"/>
  <c r="K57" i="1" s="1"/>
  <c r="E59" i="1"/>
  <c r="K59" i="1" s="1"/>
  <c r="E61" i="1"/>
  <c r="K61" i="1" s="1"/>
  <c r="E63" i="1"/>
  <c r="K63" i="1" s="1"/>
  <c r="E67" i="1"/>
  <c r="K67" i="1" s="1"/>
  <c r="E69" i="1"/>
  <c r="K69" i="1" s="1"/>
  <c r="E71" i="1"/>
  <c r="K71" i="1" s="1"/>
  <c r="E75" i="1"/>
  <c r="K75" i="1" s="1"/>
  <c r="E77" i="1"/>
  <c r="K77" i="1" s="1"/>
  <c r="E81" i="1"/>
  <c r="K81" i="1" s="1"/>
  <c r="J4" i="4" l="1"/>
  <c r="J5" i="4" s="1"/>
  <c r="E65" i="1"/>
  <c r="K65" i="1" s="1"/>
  <c r="E73" i="1"/>
  <c r="K73" i="1" s="1"/>
  <c r="E79" i="1"/>
  <c r="K79" i="1" s="1"/>
  <c r="K82" i="1" l="1"/>
  <c r="E82" i="1"/>
</calcChain>
</file>

<file path=xl/sharedStrings.xml><?xml version="1.0" encoding="utf-8"?>
<sst xmlns="http://schemas.openxmlformats.org/spreadsheetml/2006/main" count="223" uniqueCount="124">
  <si>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</si>
  <si>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</si>
  <si>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</si>
  <si>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</si>
  <si>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</si>
  <si>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</si>
  <si>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</si>
  <si>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</si>
  <si>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</si>
  <si>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</si>
  <si>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</si>
  <si>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</si>
  <si>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</si>
  <si>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</si>
  <si>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</si>
  <si>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</si>
  <si>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</si>
  <si>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</si>
  <si>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</si>
  <si>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</si>
  <si>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</si>
  <si>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</si>
  <si>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</si>
  <si>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</si>
  <si>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</si>
  <si>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</si>
  <si>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</si>
  <si>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</si>
  <si>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</si>
  <si>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</si>
  <si>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</si>
  <si>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</si>
  <si>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</si>
  <si>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</si>
  <si>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</si>
  <si>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</si>
  <si>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</si>
  <si>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</si>
  <si>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</si>
  <si>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</si>
  <si>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</si>
  <si>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</si>
  <si>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</si>
  <si>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</si>
  <si>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</si>
  <si>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</si>
  <si>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</si>
  <si>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</si>
  <si>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</si>
  <si>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</si>
  <si>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</si>
  <si>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</si>
  <si>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</si>
  <si>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</si>
  <si>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</si>
  <si>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</si>
  <si>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</si>
  <si>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</si>
  <si>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</si>
  <si>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</si>
  <si>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</si>
  <si>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</si>
  <si>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</si>
  <si>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</si>
  <si>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</si>
  <si>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</si>
  <si>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</si>
  <si>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</si>
  <si>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</si>
  <si>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</si>
  <si>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</si>
  <si>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</si>
  <si>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</si>
  <si>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</si>
  <si>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</si>
  <si>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</si>
  <si>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</si>
  <si>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</si>
  <si>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</si>
  <si>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</si>
  <si>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</si>
  <si>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</si>
  <si>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</si>
  <si>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</si>
  <si>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</si>
  <si>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</si>
  <si>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</si>
  <si>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</si>
  <si>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</si>
  <si>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</si>
  <si>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</si>
  <si>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</si>
  <si>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</si>
  <si>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</si>
  <si>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</si>
  <si>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</si>
  <si>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</si>
  <si>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</si>
  <si>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</si>
  <si>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</si>
  <si>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</si>
  <si>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</si>
  <si>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</si>
  <si>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</si>
  <si>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</si>
  <si>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</si>
  <si>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</si>
  <si>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</si>
  <si>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</si>
  <si>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</si>
  <si>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</si>
  <si>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</si>
  <si>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</si>
  <si>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Coparticipación Enero - Febrero 2019 - Fuente: SIAF</t>
  </si>
  <si>
    <t>GARANTÍA ENERO - FEBRERO 2019</t>
  </si>
  <si>
    <t>TOTAL COPARTICIPADO EN ENERO - FEBRERO 2019</t>
  </si>
  <si>
    <t>COPARTICIPACIÓN DIARIA TOTAL          ENERO - FEBRERO 2019</t>
  </si>
  <si>
    <t>1º BIMESTRE 2019 (contra mismo período de 2018)</t>
  </si>
  <si>
    <t>Enero - Febrero 2019</t>
  </si>
  <si>
    <t>Enero - Febrero 2018</t>
  </si>
  <si>
    <t>El Total Coparticipado a Municipios por Impuestos Nacionales registra un incremento del 42% en el bimestre Enero - Febrero de 2019, respecto al mismo período del año anterior.</t>
  </si>
  <si>
    <t>En este período, tanto la Garantía como la Coparticipación Diaria se incrementaron respecto del mismo bimestre del año anterior. La Garantía se incrementó un 39% y la Coparticipación Diaria un 42%.</t>
  </si>
  <si>
    <t>El Total Coparticipado a Municipios por Impuestos Provinciales durante el bimestre Enero - Febrero de 2019, registra un aumento del 31% respecto del mismo período del año anterior.</t>
  </si>
  <si>
    <t>Durante el bimestre de referencia, más específicamente en el mes de febrero, operó el vencimiento del Impuesto Inmobiliario Urbano, impulsando la coparticipación a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</si>
</sst>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0.00000"/>
    <numFmt numFmtId="168" formatCode="_ &quot;$&quot;\ * #,##0_ ;_ &quot;$&quot;\ * \-#,##0_ ;_ &quot;$&quot;\ * &quot;-&quot;??_ ;_ @_ "/>
    <numFmt numFmtId="169" formatCode="_ [$€-2]\ * #,##0.00_ ;_ [$€-2]\ * \-#,##0.00_ ;_ [$€-2]\ * &quot;-&quot;??_ "/>
    <numFmt numFmtId="170" formatCode="_ &quot;$&quot;\ * #,##0.0000_ ;_ &quot;$&quot;\ * \-#,##0.0000_ ;_ &quot;$&quot;\ * &quot;-&quot;??_ ;_ @_ "/>
    <numFmt numFmtId="171" formatCode="_(* #,##0.00_);_(* \(#,##0.00\);_(* \-??_);_(@_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164" fontId="2" fillId="0" borderId="0" applyFont="0" applyFill="0" applyBorder="0" applyAlignment="0" applyProtection="0"/>
    <xf numFmtId="166" fontId="2" fillId="0" borderId="0"/>
    <xf numFmtId="165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70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4" fillId="2" borderId="2" xfId="2" applyFont="1" applyFill="1" applyBorder="1" applyAlignment="1">
      <alignment horizontal="left"/>
    </xf>
    <xf numFmtId="167" fontId="4" fillId="2" borderId="2" xfId="3" applyNumberFormat="1" applyFont="1" applyFill="1" applyBorder="1" applyAlignment="1">
      <alignment horizontal="center"/>
    </xf>
    <xf numFmtId="168" fontId="4" fillId="0" borderId="2" xfId="1" applyNumberFormat="1" applyFont="1" applyBorder="1" applyAlignment="1"/>
    <xf numFmtId="0" fontId="4" fillId="0" borderId="0" xfId="0" applyFont="1"/>
    <xf numFmtId="166" fontId="4" fillId="2" borderId="2" xfId="2" applyFont="1" applyFill="1" applyBorder="1"/>
    <xf numFmtId="166" fontId="3" fillId="2" borderId="2" xfId="2" applyFont="1" applyFill="1" applyBorder="1" applyAlignment="1">
      <alignment horizontal="left"/>
    </xf>
    <xf numFmtId="0" fontId="3" fillId="0" borderId="2" xfId="0" applyFont="1" applyBorder="1"/>
    <xf numFmtId="168" fontId="3" fillId="0" borderId="2" xfId="1" quotePrefix="1" applyNumberFormat="1" applyFont="1" applyBorder="1" applyAlignment="1"/>
    <xf numFmtId="168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165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2" xfId="4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5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43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168" fontId="3" fillId="0" borderId="22" xfId="1" applyNumberFormat="1" applyFont="1" applyBorder="1" applyAlignment="1"/>
    <xf numFmtId="0" fontId="4" fillId="0" borderId="0" xfId="0" applyFont="1" applyBorder="1"/>
    <xf numFmtId="0" fontId="4" fillId="0" borderId="21" xfId="0" applyFont="1" applyBorder="1"/>
    <xf numFmtId="0" fontId="36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/>
    <xf numFmtId="0" fontId="37" fillId="0" borderId="0" xfId="0" applyFont="1"/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/>
    <xf numFmtId="9" fontId="36" fillId="0" borderId="0" xfId="56" applyFont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</cellXfs>
  <cellStyles count="5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" xfId="56" builtinId="5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Enero - Febrero 2018</c:v>
                </c:pt>
                <c:pt idx="1">
                  <c:v>Enero - Febrero 2019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137989712.30999997</c:v>
                </c:pt>
                <c:pt idx="1">
                  <c:v>206657733.87000009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Enero - Febrero 2018</c:v>
                </c:pt>
                <c:pt idx="1">
                  <c:v>Enero - Febrero 2019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1142771505.75</c:v>
                </c:pt>
                <c:pt idx="1">
                  <c:v>1560773368.1999998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343848"/>
        <c:axId val="69344240"/>
      </c:barChart>
      <c:catAx>
        <c:axId val="6934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69344240"/>
        <c:crosses val="autoZero"/>
        <c:auto val="1"/>
        <c:lblAlgn val="ctr"/>
        <c:lblOffset val="100"/>
        <c:noMultiLvlLbl val="0"/>
      </c:catAx>
      <c:valAx>
        <c:axId val="69344240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693438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47625</xdr:rowOff>
    </xdr:from>
    <xdr:to>
      <xdr:col>0</xdr:col>
      <xdr:colOff>1799059</xdr:colOff>
      <xdr:row>33</xdr:row>
      <xdr:rowOff>201512</xdr:rowOff>
    </xdr:to>
    <xdr:sp macro="" textlink="">
      <xdr:nvSpPr>
        <xdr:cNvPr id="2" name="3 Flecha arriba"/>
        <xdr:cNvSpPr/>
      </xdr:nvSpPr>
      <xdr:spPr>
        <a:xfrm>
          <a:off x="142875" y="5334000"/>
          <a:ext cx="1656184" cy="3506687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42%</a:t>
          </a:r>
        </a:p>
      </xdr:txBody>
    </xdr:sp>
    <xdr:clientData/>
  </xdr:twoCellAnchor>
  <xdr:twoCellAnchor>
    <xdr:from>
      <xdr:col>1</xdr:col>
      <xdr:colOff>152400</xdr:colOff>
      <xdr:row>21</xdr:row>
      <xdr:rowOff>133350</xdr:rowOff>
    </xdr:from>
    <xdr:to>
      <xdr:col>1</xdr:col>
      <xdr:colOff>1808584</xdr:colOff>
      <xdr:row>34</xdr:row>
      <xdr:rowOff>3746</xdr:rowOff>
    </xdr:to>
    <xdr:sp macro="" textlink="">
      <xdr:nvSpPr>
        <xdr:cNvPr id="3" name="4 Flecha arriba"/>
        <xdr:cNvSpPr/>
      </xdr:nvSpPr>
      <xdr:spPr>
        <a:xfrm>
          <a:off x="2095500" y="6257925"/>
          <a:ext cx="1656184" cy="2594546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31%</a:t>
          </a:r>
        </a:p>
      </xdr:txBody>
    </xdr:sp>
    <xdr:clientData/>
  </xdr:twoCellAnchor>
  <xdr:twoCellAnchor>
    <xdr:from>
      <xdr:col>2</xdr:col>
      <xdr:colOff>152400</xdr:colOff>
      <xdr:row>19</xdr:row>
      <xdr:rowOff>1</xdr:rowOff>
    </xdr:from>
    <xdr:to>
      <xdr:col>2</xdr:col>
      <xdr:colOff>1808584</xdr:colOff>
      <xdr:row>34</xdr:row>
      <xdr:rowOff>1861</xdr:rowOff>
    </xdr:to>
    <xdr:sp macro="" textlink="">
      <xdr:nvSpPr>
        <xdr:cNvPr id="4" name="5 Flecha arriba"/>
        <xdr:cNvSpPr/>
      </xdr:nvSpPr>
      <xdr:spPr>
        <a:xfrm>
          <a:off x="4038600" y="5705476"/>
          <a:ext cx="1656184" cy="3145110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38%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0.80877</cdr:x>
      <cdr:y>0.03285</cdr:y>
    </cdr:from>
    <cdr:to>
      <cdr:x>0.9614</cdr:x>
      <cdr:y>0.13009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91026" y="119064"/>
          <a:ext cx="828676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38</a:t>
          </a:r>
        </a:p>
        <a:p xmlns:a="http://schemas.openxmlformats.org/drawingml/2006/main">
          <a:r>
            <a:rPr lang="es-AR" sz="1600" b="1">
              <a:latin typeface="Century Gothic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84"/>
  <sheetViews>
    <sheetView showGridLines="0" tabSelected="1" workbookViewId="0">
      <selection activeCell="M28" sqref="M28"/>
    </sheetView>
  </sheetViews>
  <sheetFormatPr baseColWidth="10" defaultColWidth="11.42578125" defaultRowHeight="13.5" x14ac:dyDescent="0.25"/>
  <cols>
    <col min="1" max="1" width="28.42578125" style="10" customWidth="1"/>
    <col min="2" max="2" width="14.7109375" style="10" bestFit="1" customWidth="1"/>
    <col min="3" max="5" width="17.28515625" style="10" customWidth="1"/>
    <col min="6" max="6" width="2.42578125" style="10" customWidth="1"/>
    <col min="7" max="8" width="19.28515625" style="10" hidden="1" customWidth="1"/>
    <col min="9" max="9" width="21.5703125" style="10" customWidth="1"/>
    <col min="10" max="10" width="2.7109375" style="10" customWidth="1"/>
    <col min="11" max="11" width="21.42578125" style="10" customWidth="1"/>
    <col min="12" max="16384" width="11.42578125" style="10"/>
  </cols>
  <sheetData>
    <row r="1" spans="1:13" s="2" customFormat="1" ht="19.5" customHeight="1" x14ac:dyDescent="0.2">
      <c r="A1" s="1" t="s">
        <v>113</v>
      </c>
      <c r="G1" s="4"/>
      <c r="H1" s="4"/>
      <c r="I1" s="4"/>
      <c r="J1" s="3" t="s">
        <v>0</v>
      </c>
      <c r="K1" s="4">
        <f ca="1">+TODAY()</f>
        <v>43563</v>
      </c>
    </row>
    <row r="2" spans="1:13" s="6" customFormat="1" ht="21.75" customHeight="1" x14ac:dyDescent="0.2">
      <c r="A2" s="75" t="s">
        <v>1</v>
      </c>
      <c r="B2" s="75" t="s">
        <v>2</v>
      </c>
      <c r="C2" s="72" t="s">
        <v>114</v>
      </c>
      <c r="D2" s="73"/>
      <c r="E2" s="74"/>
      <c r="G2" s="77" t="s">
        <v>104</v>
      </c>
      <c r="H2" s="77" t="s">
        <v>105</v>
      </c>
      <c r="I2" s="77" t="s">
        <v>116</v>
      </c>
      <c r="K2" s="77" t="s">
        <v>115</v>
      </c>
    </row>
    <row r="3" spans="1:13" s="6" customFormat="1" ht="27.75" customHeight="1" x14ac:dyDescent="0.2">
      <c r="A3" s="76"/>
      <c r="B3" s="76"/>
      <c r="C3" s="5" t="s">
        <v>101</v>
      </c>
      <c r="D3" s="5" t="s">
        <v>102</v>
      </c>
      <c r="E3" s="5" t="s">
        <v>103</v>
      </c>
      <c r="G3" s="78"/>
      <c r="H3" s="78"/>
      <c r="I3" s="78"/>
      <c r="K3" s="78"/>
    </row>
    <row r="4" spans="1:13" ht="18" customHeight="1" x14ac:dyDescent="0.25">
      <c r="A4" s="7" t="s">
        <v>3</v>
      </c>
      <c r="B4" s="8" t="s">
        <v>4</v>
      </c>
      <c r="C4" s="9">
        <v>317375.81</v>
      </c>
      <c r="D4" s="9">
        <v>84870.75</v>
      </c>
      <c r="E4" s="9">
        <f t="shared" ref="E4:E35" si="0">+D4+C4</f>
        <v>402246.56</v>
      </c>
      <c r="G4" s="9">
        <v>5530136.5100000007</v>
      </c>
      <c r="H4" s="9">
        <v>408181.32000000007</v>
      </c>
      <c r="I4" s="9">
        <f>+G4+H4</f>
        <v>5938317.830000001</v>
      </c>
      <c r="K4" s="9">
        <f>+E4+I4</f>
        <v>6340564.3900000006</v>
      </c>
      <c r="M4" s="6"/>
    </row>
    <row r="5" spans="1:13" ht="18" customHeight="1" x14ac:dyDescent="0.25">
      <c r="A5" s="7" t="s">
        <v>5</v>
      </c>
      <c r="B5" s="8" t="s">
        <v>4</v>
      </c>
      <c r="C5" s="9">
        <v>366180.39</v>
      </c>
      <c r="D5" s="9">
        <v>256881.06</v>
      </c>
      <c r="E5" s="9">
        <f t="shared" si="0"/>
        <v>623061.44999999995</v>
      </c>
      <c r="G5" s="9">
        <v>6372586.0900000026</v>
      </c>
      <c r="H5" s="9">
        <v>808650.91999999981</v>
      </c>
      <c r="I5" s="9">
        <f t="shared" ref="I5:I35" si="1">+G5+H5</f>
        <v>7181237.0100000026</v>
      </c>
      <c r="K5" s="9">
        <f t="shared" ref="K5:K68" si="2">+E5+I5</f>
        <v>7804298.4600000028</v>
      </c>
    </row>
    <row r="6" spans="1:13" ht="18" customHeight="1" x14ac:dyDescent="0.25">
      <c r="A6" s="7" t="s">
        <v>6</v>
      </c>
      <c r="B6" s="8" t="s">
        <v>7</v>
      </c>
      <c r="C6" s="9">
        <v>338530.88</v>
      </c>
      <c r="D6" s="9">
        <v>253860.8</v>
      </c>
      <c r="E6" s="9">
        <f t="shared" si="0"/>
        <v>592391.67999999993</v>
      </c>
      <c r="G6" s="9">
        <v>5935923.0800000001</v>
      </c>
      <c r="H6" s="9">
        <v>842174.22999999986</v>
      </c>
      <c r="I6" s="9">
        <f t="shared" si="1"/>
        <v>6778097.3099999996</v>
      </c>
      <c r="K6" s="9">
        <f t="shared" si="2"/>
        <v>7370488.9899999993</v>
      </c>
    </row>
    <row r="7" spans="1:13" ht="18" customHeight="1" x14ac:dyDescent="0.25">
      <c r="A7" s="7" t="s">
        <v>8</v>
      </c>
      <c r="B7" s="8" t="s">
        <v>9</v>
      </c>
      <c r="C7" s="9">
        <v>342955.8</v>
      </c>
      <c r="D7" s="9">
        <v>188513.35</v>
      </c>
      <c r="E7" s="9">
        <f t="shared" si="0"/>
        <v>531469.15</v>
      </c>
      <c r="G7" s="9">
        <v>5949086.8799999999</v>
      </c>
      <c r="H7" s="9">
        <v>598126.97</v>
      </c>
      <c r="I7" s="9">
        <f t="shared" si="1"/>
        <v>6547213.8499999996</v>
      </c>
      <c r="K7" s="9">
        <f t="shared" si="2"/>
        <v>7078683</v>
      </c>
    </row>
    <row r="8" spans="1:13" ht="18" customHeight="1" x14ac:dyDescent="0.25">
      <c r="A8" s="7" t="s">
        <v>10</v>
      </c>
      <c r="B8" s="8" t="s">
        <v>4</v>
      </c>
      <c r="C8" s="9">
        <v>567936.64</v>
      </c>
      <c r="D8" s="9">
        <v>1179780.03</v>
      </c>
      <c r="E8" s="9">
        <f t="shared" si="0"/>
        <v>1747716.67</v>
      </c>
      <c r="G8" s="9">
        <v>10022766.260000002</v>
      </c>
      <c r="H8" s="9">
        <v>3446293.71</v>
      </c>
      <c r="I8" s="9">
        <f t="shared" si="1"/>
        <v>13469059.970000003</v>
      </c>
      <c r="K8" s="9">
        <f t="shared" si="2"/>
        <v>15216776.640000002</v>
      </c>
    </row>
    <row r="9" spans="1:13" ht="18" customHeight="1" x14ac:dyDescent="0.25">
      <c r="A9" s="7" t="s">
        <v>11</v>
      </c>
      <c r="B9" s="8" t="s">
        <v>4</v>
      </c>
      <c r="C9" s="9">
        <v>561516.78</v>
      </c>
      <c r="D9" s="9">
        <v>904242.72</v>
      </c>
      <c r="E9" s="9">
        <f t="shared" si="0"/>
        <v>1465759.5</v>
      </c>
      <c r="G9" s="9">
        <v>9795253.5700000003</v>
      </c>
      <c r="H9" s="9">
        <v>2823898.0799999996</v>
      </c>
      <c r="I9" s="9">
        <f t="shared" si="1"/>
        <v>12619151.65</v>
      </c>
      <c r="K9" s="9">
        <f t="shared" si="2"/>
        <v>14084911.15</v>
      </c>
    </row>
    <row r="10" spans="1:13" ht="18" customHeight="1" x14ac:dyDescent="0.25">
      <c r="A10" s="7" t="s">
        <v>12</v>
      </c>
      <c r="B10" s="8" t="s">
        <v>9</v>
      </c>
      <c r="C10" s="9">
        <v>380648.37</v>
      </c>
      <c r="D10" s="9">
        <v>306361.28999999998</v>
      </c>
      <c r="E10" s="9">
        <f t="shared" si="0"/>
        <v>687009.65999999992</v>
      </c>
      <c r="G10" s="9">
        <v>6612471.8100000005</v>
      </c>
      <c r="H10" s="9">
        <v>1057049.32</v>
      </c>
      <c r="I10" s="9">
        <f t="shared" si="1"/>
        <v>7669521.1300000008</v>
      </c>
      <c r="K10" s="9">
        <f t="shared" si="2"/>
        <v>8356530.790000001</v>
      </c>
    </row>
    <row r="11" spans="1:13" ht="18" customHeight="1" x14ac:dyDescent="0.25">
      <c r="A11" s="7" t="s">
        <v>13</v>
      </c>
      <c r="B11" s="8" t="s">
        <v>7</v>
      </c>
      <c r="C11" s="9">
        <v>347567.15</v>
      </c>
      <c r="D11" s="9">
        <v>202848.75</v>
      </c>
      <c r="E11" s="9">
        <f t="shared" si="0"/>
        <v>550415.9</v>
      </c>
      <c r="G11" s="9">
        <v>6039828.9899999993</v>
      </c>
      <c r="H11" s="9">
        <v>576466.17000000004</v>
      </c>
      <c r="I11" s="9">
        <f t="shared" si="1"/>
        <v>6616295.1599999992</v>
      </c>
      <c r="K11" s="9">
        <f t="shared" si="2"/>
        <v>7166711.0599999996</v>
      </c>
    </row>
    <row r="12" spans="1:13" ht="18" customHeight="1" x14ac:dyDescent="0.25">
      <c r="A12" s="7" t="s">
        <v>14</v>
      </c>
      <c r="B12" s="8" t="s">
        <v>9</v>
      </c>
      <c r="C12" s="9">
        <v>469519.56</v>
      </c>
      <c r="D12" s="9">
        <v>830499.24</v>
      </c>
      <c r="E12" s="9">
        <f t="shared" si="0"/>
        <v>1300018.8</v>
      </c>
      <c r="G12" s="9">
        <v>8252160.6800000016</v>
      </c>
      <c r="H12" s="9">
        <v>2560526.88</v>
      </c>
      <c r="I12" s="9">
        <f t="shared" si="1"/>
        <v>10812687.560000002</v>
      </c>
      <c r="K12" s="9">
        <f t="shared" si="2"/>
        <v>12112706.360000003</v>
      </c>
    </row>
    <row r="13" spans="1:13" ht="18" customHeight="1" x14ac:dyDescent="0.25">
      <c r="A13" s="7" t="s">
        <v>15</v>
      </c>
      <c r="B13" s="8" t="s">
        <v>4</v>
      </c>
      <c r="C13" s="9">
        <v>1633769.47</v>
      </c>
      <c r="D13" s="9">
        <v>4427715.58</v>
      </c>
      <c r="E13" s="9">
        <f t="shared" si="0"/>
        <v>6061485.0499999998</v>
      </c>
      <c r="G13" s="9">
        <v>28033445.169999998</v>
      </c>
      <c r="H13" s="9">
        <v>16010232.859999999</v>
      </c>
      <c r="I13" s="9">
        <f t="shared" si="1"/>
        <v>44043678.030000001</v>
      </c>
      <c r="K13" s="9">
        <f t="shared" si="2"/>
        <v>50105163.079999998</v>
      </c>
    </row>
    <row r="14" spans="1:13" ht="18" customHeight="1" x14ac:dyDescent="0.25">
      <c r="A14" s="7" t="s">
        <v>16</v>
      </c>
      <c r="B14" s="8" t="s">
        <v>7</v>
      </c>
      <c r="C14" s="9">
        <v>1367764.94</v>
      </c>
      <c r="D14" s="9">
        <v>3398356.07</v>
      </c>
      <c r="E14" s="9">
        <f t="shared" si="0"/>
        <v>4766121.01</v>
      </c>
      <c r="G14" s="9">
        <v>23303572.709999997</v>
      </c>
      <c r="H14" s="9">
        <v>15746623.789999999</v>
      </c>
      <c r="I14" s="9">
        <f t="shared" si="1"/>
        <v>39050196.5</v>
      </c>
      <c r="K14" s="9">
        <f t="shared" si="2"/>
        <v>43816317.509999998</v>
      </c>
    </row>
    <row r="15" spans="1:13" ht="18" customHeight="1" x14ac:dyDescent="0.25">
      <c r="A15" s="7" t="s">
        <v>17</v>
      </c>
      <c r="B15" s="8" t="s">
        <v>7</v>
      </c>
      <c r="C15" s="9">
        <v>443883.64</v>
      </c>
      <c r="D15" s="9">
        <v>309511.62</v>
      </c>
      <c r="E15" s="9">
        <f t="shared" si="0"/>
        <v>753395.26</v>
      </c>
      <c r="G15" s="9">
        <v>7665203.2699999996</v>
      </c>
      <c r="H15" s="9">
        <v>1454421.54</v>
      </c>
      <c r="I15" s="9">
        <f t="shared" si="1"/>
        <v>9119624.8099999987</v>
      </c>
      <c r="K15" s="9">
        <f t="shared" si="2"/>
        <v>9873020.0699999984</v>
      </c>
    </row>
    <row r="16" spans="1:13" ht="18" customHeight="1" x14ac:dyDescent="0.25">
      <c r="A16" s="7" t="s">
        <v>18</v>
      </c>
      <c r="B16" s="8" t="s">
        <v>7</v>
      </c>
      <c r="C16" s="9">
        <v>350289.22</v>
      </c>
      <c r="D16" s="9">
        <v>241852.02</v>
      </c>
      <c r="E16" s="9">
        <f t="shared" si="0"/>
        <v>592141.24</v>
      </c>
      <c r="G16" s="9">
        <v>6072620.4200000009</v>
      </c>
      <c r="H16" s="9">
        <v>786618.16000000027</v>
      </c>
      <c r="I16" s="9">
        <f t="shared" si="1"/>
        <v>6859238.580000001</v>
      </c>
      <c r="K16" s="9">
        <f t="shared" si="2"/>
        <v>7451379.8200000012</v>
      </c>
    </row>
    <row r="17" spans="1:11" ht="18" customHeight="1" x14ac:dyDescent="0.25">
      <c r="A17" s="7" t="s">
        <v>19</v>
      </c>
      <c r="B17" s="8" t="s">
        <v>7</v>
      </c>
      <c r="C17" s="9">
        <v>323341.99</v>
      </c>
      <c r="D17" s="9">
        <v>162342.59</v>
      </c>
      <c r="E17" s="9">
        <f t="shared" si="0"/>
        <v>485684.57999999996</v>
      </c>
      <c r="G17" s="9">
        <v>5616079.5199999996</v>
      </c>
      <c r="H17" s="9">
        <v>591361.58000000019</v>
      </c>
      <c r="I17" s="9">
        <f t="shared" si="1"/>
        <v>6207441.0999999996</v>
      </c>
      <c r="K17" s="9">
        <f t="shared" si="2"/>
        <v>6693125.6799999997</v>
      </c>
    </row>
    <row r="18" spans="1:11" ht="18" customHeight="1" x14ac:dyDescent="0.25">
      <c r="A18" s="7" t="s">
        <v>20</v>
      </c>
      <c r="B18" s="8" t="s">
        <v>7</v>
      </c>
      <c r="C18" s="9">
        <v>2836004.05</v>
      </c>
      <c r="D18" s="9">
        <v>9058655.6400000006</v>
      </c>
      <c r="E18" s="9">
        <f t="shared" si="0"/>
        <v>11894659.690000001</v>
      </c>
      <c r="G18" s="9">
        <v>48910882.490000002</v>
      </c>
      <c r="H18" s="9">
        <v>29761560.089999992</v>
      </c>
      <c r="I18" s="9">
        <f t="shared" si="1"/>
        <v>78672442.579999998</v>
      </c>
      <c r="K18" s="9">
        <f t="shared" si="2"/>
        <v>90567102.269999996</v>
      </c>
    </row>
    <row r="19" spans="1:11" ht="18" customHeight="1" x14ac:dyDescent="0.25">
      <c r="A19" s="7" t="s">
        <v>21</v>
      </c>
      <c r="B19" s="8" t="s">
        <v>7</v>
      </c>
      <c r="C19" s="9">
        <v>5854175.3899999997</v>
      </c>
      <c r="D19" s="9">
        <v>20123313.039999999</v>
      </c>
      <c r="E19" s="9">
        <f t="shared" si="0"/>
        <v>25977488.43</v>
      </c>
      <c r="G19" s="9">
        <v>103657975.83000001</v>
      </c>
      <c r="H19" s="9">
        <v>65790078.519999973</v>
      </c>
      <c r="I19" s="9">
        <f t="shared" si="1"/>
        <v>169448054.34999999</v>
      </c>
      <c r="K19" s="9">
        <f t="shared" si="2"/>
        <v>195425542.78</v>
      </c>
    </row>
    <row r="20" spans="1:11" ht="18" customHeight="1" x14ac:dyDescent="0.25">
      <c r="A20" s="7" t="s">
        <v>22</v>
      </c>
      <c r="B20" s="8" t="s">
        <v>7</v>
      </c>
      <c r="C20" s="9">
        <v>330781.06</v>
      </c>
      <c r="D20" s="9">
        <v>135304.75</v>
      </c>
      <c r="E20" s="9">
        <f t="shared" si="0"/>
        <v>466085.81</v>
      </c>
      <c r="G20" s="9">
        <v>5766344.0399999991</v>
      </c>
      <c r="H20" s="9">
        <v>470826.6</v>
      </c>
      <c r="I20" s="9">
        <f t="shared" si="1"/>
        <v>6237170.6399999987</v>
      </c>
      <c r="K20" s="9">
        <f t="shared" si="2"/>
        <v>6703256.4499999983</v>
      </c>
    </row>
    <row r="21" spans="1:11" ht="18" customHeight="1" x14ac:dyDescent="0.25">
      <c r="A21" s="7" t="s">
        <v>23</v>
      </c>
      <c r="B21" s="8" t="s">
        <v>4</v>
      </c>
      <c r="C21" s="9">
        <v>1077783.83</v>
      </c>
      <c r="D21" s="9">
        <v>3969676.54</v>
      </c>
      <c r="E21" s="9">
        <f t="shared" si="0"/>
        <v>5047460.37</v>
      </c>
      <c r="G21" s="9">
        <v>18980232.27</v>
      </c>
      <c r="H21" s="9">
        <v>12204801.109999999</v>
      </c>
      <c r="I21" s="9">
        <f t="shared" si="1"/>
        <v>31185033.379999999</v>
      </c>
      <c r="K21" s="9">
        <f t="shared" si="2"/>
        <v>36232493.75</v>
      </c>
    </row>
    <row r="22" spans="1:11" ht="18" customHeight="1" x14ac:dyDescent="0.25">
      <c r="A22" s="7" t="s">
        <v>24</v>
      </c>
      <c r="B22" s="8" t="s">
        <v>4</v>
      </c>
      <c r="C22" s="9">
        <v>851671.9</v>
      </c>
      <c r="D22" s="9">
        <v>1640333.54</v>
      </c>
      <c r="E22" s="9">
        <f t="shared" si="0"/>
        <v>2492005.44</v>
      </c>
      <c r="G22" s="9">
        <v>15006917.399999999</v>
      </c>
      <c r="H22" s="9">
        <v>6545402.7800000003</v>
      </c>
      <c r="I22" s="9">
        <f t="shared" si="1"/>
        <v>21552320.18</v>
      </c>
      <c r="K22" s="9">
        <f t="shared" si="2"/>
        <v>24044325.620000001</v>
      </c>
    </row>
    <row r="23" spans="1:11" ht="18" customHeight="1" x14ac:dyDescent="0.25">
      <c r="A23" s="7" t="s">
        <v>25</v>
      </c>
      <c r="B23" s="8" t="s">
        <v>7</v>
      </c>
      <c r="C23" s="9">
        <v>308936.15000000002</v>
      </c>
      <c r="D23" s="9">
        <v>91821.68</v>
      </c>
      <c r="E23" s="9">
        <f t="shared" si="0"/>
        <v>400757.83</v>
      </c>
      <c r="G23" s="9">
        <v>5375673.3600000013</v>
      </c>
      <c r="H23" s="9">
        <v>345116.85000000003</v>
      </c>
      <c r="I23" s="9">
        <f t="shared" si="1"/>
        <v>5720790.2100000009</v>
      </c>
      <c r="K23" s="9">
        <f t="shared" si="2"/>
        <v>6121548.040000001</v>
      </c>
    </row>
    <row r="24" spans="1:11" ht="18" customHeight="1" x14ac:dyDescent="0.25">
      <c r="A24" s="7" t="s">
        <v>26</v>
      </c>
      <c r="B24" s="8" t="s">
        <v>7</v>
      </c>
      <c r="C24" s="9">
        <v>360419.3</v>
      </c>
      <c r="D24" s="9">
        <v>429613.92</v>
      </c>
      <c r="E24" s="9">
        <f t="shared" si="0"/>
        <v>790033.22</v>
      </c>
      <c r="G24" s="9">
        <v>6243233.120000001</v>
      </c>
      <c r="H24" s="9">
        <v>1252286.46</v>
      </c>
      <c r="I24" s="9">
        <f t="shared" si="1"/>
        <v>7495519.580000001</v>
      </c>
      <c r="K24" s="9">
        <f t="shared" si="2"/>
        <v>8285552.8000000007</v>
      </c>
    </row>
    <row r="25" spans="1:11" ht="18" customHeight="1" x14ac:dyDescent="0.25">
      <c r="A25" s="7" t="s">
        <v>27</v>
      </c>
      <c r="B25" s="8" t="s">
        <v>4</v>
      </c>
      <c r="C25" s="9">
        <v>1146450.81</v>
      </c>
      <c r="D25" s="9">
        <v>1801664.56</v>
      </c>
      <c r="E25" s="9">
        <f t="shared" si="0"/>
        <v>2948115.37</v>
      </c>
      <c r="G25" s="9">
        <v>20003683.650000002</v>
      </c>
      <c r="H25" s="9">
        <v>6500716.5900000008</v>
      </c>
      <c r="I25" s="9">
        <f t="shared" si="1"/>
        <v>26504400.240000002</v>
      </c>
      <c r="K25" s="9">
        <f t="shared" si="2"/>
        <v>29452515.610000003</v>
      </c>
    </row>
    <row r="26" spans="1:11" ht="18" customHeight="1" x14ac:dyDescent="0.25">
      <c r="A26" s="7" t="s">
        <v>28</v>
      </c>
      <c r="B26" s="8" t="s">
        <v>7</v>
      </c>
      <c r="C26" s="9">
        <v>860198.57</v>
      </c>
      <c r="D26" s="9">
        <v>1758181.49</v>
      </c>
      <c r="E26" s="9">
        <f t="shared" si="0"/>
        <v>2618380.06</v>
      </c>
      <c r="G26" s="9">
        <v>14898125.140000002</v>
      </c>
      <c r="H26" s="9">
        <v>6167675.8000000007</v>
      </c>
      <c r="I26" s="9">
        <f t="shared" si="1"/>
        <v>21065800.940000005</v>
      </c>
      <c r="K26" s="9">
        <f t="shared" si="2"/>
        <v>23684181.000000004</v>
      </c>
    </row>
    <row r="27" spans="1:11" ht="18" customHeight="1" x14ac:dyDescent="0.25">
      <c r="A27" s="7" t="s">
        <v>29</v>
      </c>
      <c r="B27" s="8" t="s">
        <v>9</v>
      </c>
      <c r="C27" s="9">
        <v>391319.13</v>
      </c>
      <c r="D27" s="9">
        <v>262603.65999999997</v>
      </c>
      <c r="E27" s="9">
        <f t="shared" si="0"/>
        <v>653922.79</v>
      </c>
      <c r="G27" s="9">
        <v>6838846.7299999995</v>
      </c>
      <c r="H27" s="9">
        <v>858416.8</v>
      </c>
      <c r="I27" s="9">
        <f t="shared" si="1"/>
        <v>7697263.5299999993</v>
      </c>
      <c r="K27" s="9">
        <f t="shared" si="2"/>
        <v>8351186.3199999994</v>
      </c>
    </row>
    <row r="28" spans="1:11" ht="18" customHeight="1" x14ac:dyDescent="0.25">
      <c r="A28" s="7" t="s">
        <v>30</v>
      </c>
      <c r="B28" s="8" t="s">
        <v>4</v>
      </c>
      <c r="C28" s="9">
        <v>443262.16</v>
      </c>
      <c r="D28" s="9">
        <v>452865.59</v>
      </c>
      <c r="E28" s="9">
        <f t="shared" si="0"/>
        <v>896127.75</v>
      </c>
      <c r="G28" s="9">
        <v>7667145.8499999996</v>
      </c>
      <c r="H28" s="9">
        <v>1834307.7900000005</v>
      </c>
      <c r="I28" s="9">
        <f t="shared" si="1"/>
        <v>9501453.6400000006</v>
      </c>
      <c r="K28" s="9">
        <f t="shared" si="2"/>
        <v>10397581.390000001</v>
      </c>
    </row>
    <row r="29" spans="1:11" ht="18" customHeight="1" x14ac:dyDescent="0.25">
      <c r="A29" s="7" t="s">
        <v>31</v>
      </c>
      <c r="B29" s="8" t="s">
        <v>4</v>
      </c>
      <c r="C29" s="9">
        <v>638095.16</v>
      </c>
      <c r="D29" s="9">
        <v>1246644.82</v>
      </c>
      <c r="E29" s="9">
        <f t="shared" si="0"/>
        <v>1884739.98</v>
      </c>
      <c r="G29" s="9">
        <v>10998878.670000004</v>
      </c>
      <c r="H29" s="9">
        <v>4136434.3699999992</v>
      </c>
      <c r="I29" s="9">
        <f t="shared" si="1"/>
        <v>15135313.040000003</v>
      </c>
      <c r="K29" s="9">
        <f t="shared" si="2"/>
        <v>17020053.020000003</v>
      </c>
    </row>
    <row r="30" spans="1:11" ht="18" customHeight="1" x14ac:dyDescent="0.25">
      <c r="A30" s="7" t="s">
        <v>32</v>
      </c>
      <c r="B30" s="8" t="s">
        <v>7</v>
      </c>
      <c r="C30" s="9">
        <v>315219.28000000003</v>
      </c>
      <c r="D30" s="9">
        <v>114842.13</v>
      </c>
      <c r="E30" s="9">
        <f t="shared" si="0"/>
        <v>430061.41000000003</v>
      </c>
      <c r="G30" s="9">
        <v>5468163.5800000001</v>
      </c>
      <c r="H30" s="9">
        <v>408672.62000000011</v>
      </c>
      <c r="I30" s="9">
        <f t="shared" si="1"/>
        <v>5876836.2000000002</v>
      </c>
      <c r="K30" s="9">
        <f t="shared" si="2"/>
        <v>6306897.6100000003</v>
      </c>
    </row>
    <row r="31" spans="1:11" ht="18" customHeight="1" x14ac:dyDescent="0.25">
      <c r="A31" s="7" t="s">
        <v>33</v>
      </c>
      <c r="B31" s="8" t="s">
        <v>4</v>
      </c>
      <c r="C31" s="9">
        <v>515614.5</v>
      </c>
      <c r="D31" s="9">
        <v>589283.06999999995</v>
      </c>
      <c r="E31" s="9">
        <f t="shared" si="0"/>
        <v>1104897.5699999998</v>
      </c>
      <c r="G31" s="9">
        <v>8967846.3800000008</v>
      </c>
      <c r="H31" s="9">
        <v>2225482.16</v>
      </c>
      <c r="I31" s="9">
        <f t="shared" si="1"/>
        <v>11193328.540000001</v>
      </c>
      <c r="K31" s="9">
        <f t="shared" si="2"/>
        <v>12298226.110000001</v>
      </c>
    </row>
    <row r="32" spans="1:11" ht="18" customHeight="1" x14ac:dyDescent="0.25">
      <c r="A32" s="7" t="s">
        <v>34</v>
      </c>
      <c r="B32" s="8" t="s">
        <v>4</v>
      </c>
      <c r="C32" s="9">
        <v>351277.37</v>
      </c>
      <c r="D32" s="9">
        <v>194828.45</v>
      </c>
      <c r="E32" s="9">
        <f t="shared" si="0"/>
        <v>546105.82000000007</v>
      </c>
      <c r="G32" s="9">
        <v>6124040.4699999988</v>
      </c>
      <c r="H32" s="9">
        <v>797023.01</v>
      </c>
      <c r="I32" s="9">
        <f t="shared" si="1"/>
        <v>6921063.4799999986</v>
      </c>
      <c r="K32" s="9">
        <f t="shared" si="2"/>
        <v>7467169.2999999989</v>
      </c>
    </row>
    <row r="33" spans="1:11" ht="18" customHeight="1" x14ac:dyDescent="0.25">
      <c r="A33" s="7" t="s">
        <v>35</v>
      </c>
      <c r="B33" s="8" t="s">
        <v>4</v>
      </c>
      <c r="C33" s="9">
        <v>1588836.69</v>
      </c>
      <c r="D33" s="9">
        <v>5194370.28</v>
      </c>
      <c r="E33" s="9">
        <f t="shared" si="0"/>
        <v>6783206.9700000007</v>
      </c>
      <c r="G33" s="9">
        <v>27579526.889999997</v>
      </c>
      <c r="H33" s="9">
        <v>17457143.480000004</v>
      </c>
      <c r="I33" s="9">
        <f t="shared" si="1"/>
        <v>45036670.370000005</v>
      </c>
      <c r="K33" s="9">
        <f t="shared" si="2"/>
        <v>51819877.340000004</v>
      </c>
    </row>
    <row r="34" spans="1:11" ht="18" customHeight="1" x14ac:dyDescent="0.25">
      <c r="A34" s="7" t="s">
        <v>36</v>
      </c>
      <c r="B34" s="8" t="s">
        <v>7</v>
      </c>
      <c r="C34" s="9">
        <v>3272579.12</v>
      </c>
      <c r="D34" s="9">
        <v>8686484.4600000009</v>
      </c>
      <c r="E34" s="9">
        <f t="shared" si="0"/>
        <v>11959063.580000002</v>
      </c>
      <c r="G34" s="9">
        <v>56719643.270000011</v>
      </c>
      <c r="H34" s="9">
        <v>32440511.630000003</v>
      </c>
      <c r="I34" s="9">
        <f t="shared" si="1"/>
        <v>89160154.900000006</v>
      </c>
      <c r="K34" s="9">
        <f t="shared" si="2"/>
        <v>101119218.48</v>
      </c>
    </row>
    <row r="35" spans="1:11" ht="18" customHeight="1" x14ac:dyDescent="0.25">
      <c r="A35" s="7" t="s">
        <v>37</v>
      </c>
      <c r="B35" s="8" t="s">
        <v>7</v>
      </c>
      <c r="C35" s="9">
        <v>456120.52</v>
      </c>
      <c r="D35" s="9">
        <v>550395.41</v>
      </c>
      <c r="E35" s="9">
        <f t="shared" si="0"/>
        <v>1006515.93</v>
      </c>
      <c r="G35" s="9">
        <v>7947393.9999999981</v>
      </c>
      <c r="H35" s="9">
        <v>1659456.7100000002</v>
      </c>
      <c r="I35" s="9">
        <f t="shared" si="1"/>
        <v>9606850.709999999</v>
      </c>
      <c r="K35" s="9">
        <f t="shared" si="2"/>
        <v>10613366.639999999</v>
      </c>
    </row>
    <row r="36" spans="1:11" ht="18" customHeight="1" x14ac:dyDescent="0.25">
      <c r="A36" s="7" t="s">
        <v>38</v>
      </c>
      <c r="B36" s="8" t="s">
        <v>7</v>
      </c>
      <c r="C36" s="9">
        <v>350208.43</v>
      </c>
      <c r="D36" s="9">
        <v>109798.74</v>
      </c>
      <c r="E36" s="9">
        <f t="shared" ref="E36:E67" si="3">+D36+C36</f>
        <v>460007.17</v>
      </c>
      <c r="G36" s="9">
        <v>6084489.7199999988</v>
      </c>
      <c r="H36" s="9">
        <v>549413.72000000009</v>
      </c>
      <c r="I36" s="9">
        <f t="shared" ref="I36:I67" si="4">+G36+H36</f>
        <v>6633903.4399999985</v>
      </c>
      <c r="K36" s="9">
        <f t="shared" si="2"/>
        <v>7093910.6099999985</v>
      </c>
    </row>
    <row r="37" spans="1:11" ht="18" customHeight="1" x14ac:dyDescent="0.25">
      <c r="A37" s="7" t="s">
        <v>39</v>
      </c>
      <c r="B37" s="8" t="s">
        <v>7</v>
      </c>
      <c r="C37" s="9">
        <v>332291.25</v>
      </c>
      <c r="D37" s="9">
        <v>176172.19</v>
      </c>
      <c r="E37" s="9">
        <f t="shared" si="3"/>
        <v>508463.44</v>
      </c>
      <c r="G37" s="9">
        <v>5763963.3600000003</v>
      </c>
      <c r="H37" s="9">
        <v>688564.00000000023</v>
      </c>
      <c r="I37" s="9">
        <f t="shared" si="4"/>
        <v>6452527.3600000003</v>
      </c>
      <c r="K37" s="9">
        <f t="shared" si="2"/>
        <v>6960990.8000000007</v>
      </c>
    </row>
    <row r="38" spans="1:11" ht="18" customHeight="1" x14ac:dyDescent="0.25">
      <c r="A38" s="7" t="s">
        <v>40</v>
      </c>
      <c r="B38" s="8" t="s">
        <v>4</v>
      </c>
      <c r="C38" s="9">
        <v>449719.31</v>
      </c>
      <c r="D38" s="9">
        <v>430423.17</v>
      </c>
      <c r="E38" s="9">
        <f t="shared" si="3"/>
        <v>880142.48</v>
      </c>
      <c r="G38" s="9">
        <v>7945663.7499999991</v>
      </c>
      <c r="H38" s="9">
        <v>1447416.03</v>
      </c>
      <c r="I38" s="9">
        <f t="shared" si="4"/>
        <v>9393079.7799999993</v>
      </c>
      <c r="K38" s="9">
        <f t="shared" si="2"/>
        <v>10273222.26</v>
      </c>
    </row>
    <row r="39" spans="1:11" ht="18" customHeight="1" x14ac:dyDescent="0.25">
      <c r="A39" s="7" t="s">
        <v>41</v>
      </c>
      <c r="B39" s="8" t="s">
        <v>7</v>
      </c>
      <c r="C39" s="9">
        <v>362159.43</v>
      </c>
      <c r="D39" s="9">
        <v>205103.11</v>
      </c>
      <c r="E39" s="9">
        <f t="shared" si="3"/>
        <v>567262.54</v>
      </c>
      <c r="G39" s="9">
        <v>6296470.1600000011</v>
      </c>
      <c r="H39" s="9">
        <v>654155</v>
      </c>
      <c r="I39" s="9">
        <f t="shared" si="4"/>
        <v>6950625.1600000011</v>
      </c>
      <c r="K39" s="9">
        <f t="shared" si="2"/>
        <v>7517887.7000000011</v>
      </c>
    </row>
    <row r="40" spans="1:11" ht="18" customHeight="1" x14ac:dyDescent="0.25">
      <c r="A40" s="7" t="s">
        <v>42</v>
      </c>
      <c r="B40" s="8" t="s">
        <v>4</v>
      </c>
      <c r="C40" s="9">
        <v>1063900.04</v>
      </c>
      <c r="D40" s="9">
        <v>2701167.34</v>
      </c>
      <c r="E40" s="9">
        <f t="shared" si="3"/>
        <v>3765067.38</v>
      </c>
      <c r="G40" s="9">
        <v>18482827.130000003</v>
      </c>
      <c r="H40" s="9">
        <v>9233841.5299999975</v>
      </c>
      <c r="I40" s="9">
        <f t="shared" si="4"/>
        <v>27716668.66</v>
      </c>
      <c r="K40" s="9">
        <f t="shared" si="2"/>
        <v>31481736.039999999</v>
      </c>
    </row>
    <row r="41" spans="1:11" ht="18" customHeight="1" x14ac:dyDescent="0.25">
      <c r="A41" s="7" t="s">
        <v>43</v>
      </c>
      <c r="B41" s="8" t="s">
        <v>4</v>
      </c>
      <c r="C41" s="9">
        <v>488828.85</v>
      </c>
      <c r="D41" s="9">
        <v>611682.13</v>
      </c>
      <c r="E41" s="9">
        <f t="shared" si="3"/>
        <v>1100510.98</v>
      </c>
      <c r="G41" s="9">
        <v>8465192.6799999978</v>
      </c>
      <c r="H41" s="9">
        <v>2143237.3399999994</v>
      </c>
      <c r="I41" s="9">
        <f t="shared" si="4"/>
        <v>10608430.019999998</v>
      </c>
      <c r="K41" s="9">
        <f t="shared" si="2"/>
        <v>11708940.999999998</v>
      </c>
    </row>
    <row r="42" spans="1:11" ht="18" customHeight="1" x14ac:dyDescent="0.25">
      <c r="A42" s="7" t="s">
        <v>44</v>
      </c>
      <c r="B42" s="8" t="s">
        <v>9</v>
      </c>
      <c r="C42" s="9">
        <v>513426.9</v>
      </c>
      <c r="D42" s="9">
        <v>584759.9</v>
      </c>
      <c r="E42" s="9">
        <f t="shared" si="3"/>
        <v>1098186.8</v>
      </c>
      <c r="G42" s="9">
        <v>8802560.3399999999</v>
      </c>
      <c r="H42" s="9">
        <v>3139294.13</v>
      </c>
      <c r="I42" s="9">
        <f t="shared" si="4"/>
        <v>11941854.469999999</v>
      </c>
      <c r="K42" s="9">
        <f t="shared" si="2"/>
        <v>13040041.27</v>
      </c>
    </row>
    <row r="43" spans="1:11" ht="18" customHeight="1" x14ac:dyDescent="0.25">
      <c r="A43" s="7" t="s">
        <v>45</v>
      </c>
      <c r="B43" s="8" t="s">
        <v>9</v>
      </c>
      <c r="C43" s="9">
        <v>403798.38</v>
      </c>
      <c r="D43" s="9">
        <v>415264.08</v>
      </c>
      <c r="E43" s="9">
        <f t="shared" si="3"/>
        <v>819062.46</v>
      </c>
      <c r="G43" s="9">
        <v>7007949.7399999993</v>
      </c>
      <c r="H43" s="9">
        <v>1485558.42</v>
      </c>
      <c r="I43" s="9">
        <f t="shared" si="4"/>
        <v>8493508.1600000001</v>
      </c>
      <c r="K43" s="9">
        <f t="shared" si="2"/>
        <v>9312570.620000001</v>
      </c>
    </row>
    <row r="44" spans="1:11" ht="18" customHeight="1" x14ac:dyDescent="0.25">
      <c r="A44" s="7" t="s">
        <v>46</v>
      </c>
      <c r="B44" s="8" t="s">
        <v>4</v>
      </c>
      <c r="C44" s="9">
        <v>319097.3</v>
      </c>
      <c r="D44" s="9">
        <v>129437.65</v>
      </c>
      <c r="E44" s="9">
        <f t="shared" si="3"/>
        <v>448534.94999999995</v>
      </c>
      <c r="G44" s="9">
        <v>5570173.8599999994</v>
      </c>
      <c r="H44" s="9">
        <v>485974.03999999992</v>
      </c>
      <c r="I44" s="9">
        <f t="shared" si="4"/>
        <v>6056147.8999999994</v>
      </c>
      <c r="K44" s="9">
        <f t="shared" si="2"/>
        <v>6504682.8499999996</v>
      </c>
    </row>
    <row r="45" spans="1:11" ht="18" customHeight="1" x14ac:dyDescent="0.25">
      <c r="A45" s="7" t="s">
        <v>47</v>
      </c>
      <c r="B45" s="8" t="s">
        <v>9</v>
      </c>
      <c r="C45" s="9">
        <v>423126.31</v>
      </c>
      <c r="D45" s="9">
        <v>385538.35</v>
      </c>
      <c r="E45" s="9">
        <f t="shared" si="3"/>
        <v>808664.65999999992</v>
      </c>
      <c r="G45" s="9">
        <v>7391372.4799999995</v>
      </c>
      <c r="H45" s="9">
        <v>1761628.77</v>
      </c>
      <c r="I45" s="9">
        <f t="shared" si="4"/>
        <v>9153001.25</v>
      </c>
      <c r="K45" s="9">
        <f t="shared" si="2"/>
        <v>9961665.9100000001</v>
      </c>
    </row>
    <row r="46" spans="1:11" ht="18" customHeight="1" x14ac:dyDescent="0.25">
      <c r="A46" s="7" t="s">
        <v>48</v>
      </c>
      <c r="B46" s="8" t="s">
        <v>7</v>
      </c>
      <c r="C46" s="9">
        <v>533854.85</v>
      </c>
      <c r="D46" s="9">
        <v>935601.39</v>
      </c>
      <c r="E46" s="9">
        <f t="shared" si="3"/>
        <v>1469456.24</v>
      </c>
      <c r="G46" s="9">
        <v>9290335.9000000004</v>
      </c>
      <c r="H46" s="9">
        <v>3217373.27</v>
      </c>
      <c r="I46" s="9">
        <f t="shared" si="4"/>
        <v>12507709.17</v>
      </c>
      <c r="K46" s="9">
        <f t="shared" si="2"/>
        <v>13977165.41</v>
      </c>
    </row>
    <row r="47" spans="1:11" ht="18" customHeight="1" x14ac:dyDescent="0.25">
      <c r="A47" s="7" t="s">
        <v>49</v>
      </c>
      <c r="B47" s="8" t="s">
        <v>4</v>
      </c>
      <c r="C47" s="9">
        <v>1023926.65</v>
      </c>
      <c r="D47" s="9">
        <v>2084167.25</v>
      </c>
      <c r="E47" s="9">
        <f t="shared" si="3"/>
        <v>3108093.9</v>
      </c>
      <c r="G47" s="9">
        <v>17661860.809999999</v>
      </c>
      <c r="H47" s="9">
        <v>7473099.9399999995</v>
      </c>
      <c r="I47" s="9">
        <f t="shared" si="4"/>
        <v>25134960.75</v>
      </c>
      <c r="K47" s="9">
        <f t="shared" si="2"/>
        <v>28243054.649999999</v>
      </c>
    </row>
    <row r="48" spans="1:11" ht="18" customHeight="1" x14ac:dyDescent="0.25">
      <c r="A48" s="7" t="s">
        <v>50</v>
      </c>
      <c r="B48" s="8" t="s">
        <v>9</v>
      </c>
      <c r="C48" s="9">
        <v>428794.18</v>
      </c>
      <c r="D48" s="9">
        <v>436940.58</v>
      </c>
      <c r="E48" s="9">
        <f t="shared" si="3"/>
        <v>865734.76</v>
      </c>
      <c r="G48" s="9">
        <v>7431609.0300000003</v>
      </c>
      <c r="H48" s="9">
        <v>2035804.6700000004</v>
      </c>
      <c r="I48" s="9">
        <f t="shared" si="4"/>
        <v>9467413.7000000011</v>
      </c>
      <c r="K48" s="9">
        <f t="shared" si="2"/>
        <v>10333148.460000001</v>
      </c>
    </row>
    <row r="49" spans="1:11" ht="18" customHeight="1" x14ac:dyDescent="0.25">
      <c r="A49" s="7" t="s">
        <v>51</v>
      </c>
      <c r="B49" s="8" t="s">
        <v>4</v>
      </c>
      <c r="C49" s="9">
        <v>9161905.2400000002</v>
      </c>
      <c r="D49" s="9">
        <v>40064008.740000002</v>
      </c>
      <c r="E49" s="9">
        <f t="shared" si="3"/>
        <v>49225913.980000004</v>
      </c>
      <c r="G49" s="9">
        <v>160015100.46000001</v>
      </c>
      <c r="H49" s="9">
        <v>118049736.43000001</v>
      </c>
      <c r="I49" s="9">
        <f t="shared" si="4"/>
        <v>278064836.88999999</v>
      </c>
      <c r="K49" s="9">
        <f t="shared" si="2"/>
        <v>327290750.87</v>
      </c>
    </row>
    <row r="50" spans="1:11" ht="18" customHeight="1" x14ac:dyDescent="0.25">
      <c r="A50" s="7" t="s">
        <v>52</v>
      </c>
      <c r="B50" s="8" t="s">
        <v>4</v>
      </c>
      <c r="C50" s="9">
        <v>355689.86</v>
      </c>
      <c r="D50" s="9">
        <v>141619.85</v>
      </c>
      <c r="E50" s="9">
        <f t="shared" si="3"/>
        <v>497309.70999999996</v>
      </c>
      <c r="G50" s="9">
        <v>6141508.8799999999</v>
      </c>
      <c r="H50" s="9">
        <v>542041.41999999993</v>
      </c>
      <c r="I50" s="9">
        <f t="shared" si="4"/>
        <v>6683550.2999999998</v>
      </c>
      <c r="K50" s="9">
        <f t="shared" si="2"/>
        <v>7180860.0099999998</v>
      </c>
    </row>
    <row r="51" spans="1:11" ht="18" customHeight="1" x14ac:dyDescent="0.25">
      <c r="A51" s="7" t="s">
        <v>53</v>
      </c>
      <c r="B51" s="8" t="s">
        <v>7</v>
      </c>
      <c r="C51" s="9">
        <v>326132.42</v>
      </c>
      <c r="D51" s="9">
        <v>149264.43</v>
      </c>
      <c r="E51" s="9">
        <f t="shared" si="3"/>
        <v>475396.85</v>
      </c>
      <c r="G51" s="9">
        <v>5695553.0800000001</v>
      </c>
      <c r="H51" s="9">
        <v>575158.26000000013</v>
      </c>
      <c r="I51" s="9">
        <f t="shared" si="4"/>
        <v>6270711.3399999999</v>
      </c>
      <c r="K51" s="9">
        <f t="shared" si="2"/>
        <v>6746108.1899999995</v>
      </c>
    </row>
    <row r="52" spans="1:11" ht="18" customHeight="1" x14ac:dyDescent="0.25">
      <c r="A52" s="7" t="s">
        <v>54</v>
      </c>
      <c r="B52" s="8" t="s">
        <v>9</v>
      </c>
      <c r="C52" s="9">
        <v>371183.28</v>
      </c>
      <c r="D52" s="9">
        <v>245349.15</v>
      </c>
      <c r="E52" s="9">
        <f t="shared" si="3"/>
        <v>616532.43000000005</v>
      </c>
      <c r="G52" s="9">
        <v>6386312.0899999989</v>
      </c>
      <c r="H52" s="9">
        <v>1318483.2500000002</v>
      </c>
      <c r="I52" s="9">
        <f t="shared" si="4"/>
        <v>7704795.3399999989</v>
      </c>
      <c r="K52" s="9">
        <f t="shared" si="2"/>
        <v>8321327.7699999986</v>
      </c>
    </row>
    <row r="53" spans="1:11" ht="18" customHeight="1" x14ac:dyDescent="0.25">
      <c r="A53" s="7" t="s">
        <v>55</v>
      </c>
      <c r="B53" s="8" t="s">
        <v>7</v>
      </c>
      <c r="C53" s="9">
        <v>338288.5</v>
      </c>
      <c r="D53" s="9">
        <v>202140.65</v>
      </c>
      <c r="E53" s="9">
        <f t="shared" si="3"/>
        <v>540429.15</v>
      </c>
      <c r="G53" s="9">
        <v>5891533.2400000002</v>
      </c>
      <c r="H53" s="9">
        <v>761253.11000000022</v>
      </c>
      <c r="I53" s="9">
        <f t="shared" si="4"/>
        <v>6652786.3500000006</v>
      </c>
      <c r="K53" s="9">
        <f t="shared" si="2"/>
        <v>7193215.5000000009</v>
      </c>
    </row>
    <row r="54" spans="1:11" ht="18" customHeight="1" x14ac:dyDescent="0.25">
      <c r="A54" s="7" t="s">
        <v>56</v>
      </c>
      <c r="B54" s="8" t="s">
        <v>4</v>
      </c>
      <c r="C54" s="9">
        <v>699677.3</v>
      </c>
      <c r="D54" s="9">
        <v>1309766.81</v>
      </c>
      <c r="E54" s="9">
        <f t="shared" si="3"/>
        <v>2009444.11</v>
      </c>
      <c r="G54" s="9">
        <v>12240395.180000002</v>
      </c>
      <c r="H54" s="9">
        <v>5026266.29</v>
      </c>
      <c r="I54" s="9">
        <f t="shared" si="4"/>
        <v>17266661.470000003</v>
      </c>
      <c r="K54" s="9">
        <f t="shared" si="2"/>
        <v>19276105.580000002</v>
      </c>
    </row>
    <row r="55" spans="1:11" ht="18" customHeight="1" x14ac:dyDescent="0.25">
      <c r="A55" s="7" t="s">
        <v>57</v>
      </c>
      <c r="B55" s="8" t="s">
        <v>4</v>
      </c>
      <c r="C55" s="9">
        <v>567489.17000000004</v>
      </c>
      <c r="D55" s="9">
        <v>821004.93</v>
      </c>
      <c r="E55" s="9">
        <f t="shared" si="3"/>
        <v>1388494.1</v>
      </c>
      <c r="G55" s="9">
        <v>9783110.370000001</v>
      </c>
      <c r="H55" s="9">
        <v>3077678.65</v>
      </c>
      <c r="I55" s="9">
        <f t="shared" si="4"/>
        <v>12860789.020000001</v>
      </c>
      <c r="K55" s="9">
        <f t="shared" si="2"/>
        <v>14249283.120000001</v>
      </c>
    </row>
    <row r="56" spans="1:11" ht="18" customHeight="1" x14ac:dyDescent="0.25">
      <c r="A56" s="7" t="s">
        <v>58</v>
      </c>
      <c r="B56" s="8" t="s">
        <v>7</v>
      </c>
      <c r="C56" s="9">
        <v>343682.92</v>
      </c>
      <c r="D56" s="9">
        <v>137356.79999999999</v>
      </c>
      <c r="E56" s="9">
        <f t="shared" si="3"/>
        <v>481039.72</v>
      </c>
      <c r="G56" s="9">
        <v>5961744.0500000007</v>
      </c>
      <c r="H56" s="9">
        <v>486486.97</v>
      </c>
      <c r="I56" s="9">
        <f t="shared" si="4"/>
        <v>6448231.0200000005</v>
      </c>
      <c r="K56" s="9">
        <f t="shared" si="2"/>
        <v>6929270.7400000002</v>
      </c>
    </row>
    <row r="57" spans="1:11" ht="18" customHeight="1" x14ac:dyDescent="0.25">
      <c r="A57" s="7" t="s">
        <v>59</v>
      </c>
      <c r="B57" s="8" t="s">
        <v>4</v>
      </c>
      <c r="C57" s="9">
        <v>404289.35</v>
      </c>
      <c r="D57" s="9">
        <v>401073.18</v>
      </c>
      <c r="E57" s="9">
        <f t="shared" si="3"/>
        <v>805362.53</v>
      </c>
      <c r="G57" s="9">
        <v>7058211.4800000014</v>
      </c>
      <c r="H57" s="9">
        <v>1273365.2</v>
      </c>
      <c r="I57" s="9">
        <f t="shared" si="4"/>
        <v>8331576.6800000016</v>
      </c>
      <c r="K57" s="9">
        <f t="shared" si="2"/>
        <v>9136939.2100000009</v>
      </c>
    </row>
    <row r="58" spans="1:11" ht="18" customHeight="1" x14ac:dyDescent="0.25">
      <c r="A58" s="7" t="s">
        <v>60</v>
      </c>
      <c r="B58" s="8" t="s">
        <v>9</v>
      </c>
      <c r="C58" s="9">
        <v>907548.89</v>
      </c>
      <c r="D58" s="9">
        <v>2600689.5099999998</v>
      </c>
      <c r="E58" s="9">
        <f t="shared" si="3"/>
        <v>3508238.4</v>
      </c>
      <c r="G58" s="9">
        <v>15730596.040000003</v>
      </c>
      <c r="H58" s="9">
        <v>7776537.6399999987</v>
      </c>
      <c r="I58" s="9">
        <f t="shared" si="4"/>
        <v>23507133.68</v>
      </c>
      <c r="K58" s="9">
        <f t="shared" si="2"/>
        <v>27015372.079999998</v>
      </c>
    </row>
    <row r="59" spans="1:11" ht="18" customHeight="1" x14ac:dyDescent="0.25">
      <c r="A59" s="7" t="s">
        <v>61</v>
      </c>
      <c r="B59" s="8" t="s">
        <v>7</v>
      </c>
      <c r="C59" s="9">
        <v>624522.11</v>
      </c>
      <c r="D59" s="9">
        <v>1177814.69</v>
      </c>
      <c r="E59" s="9">
        <f t="shared" si="3"/>
        <v>1802336.7999999998</v>
      </c>
      <c r="G59" s="9">
        <v>10875740.98</v>
      </c>
      <c r="H59" s="9">
        <v>3854221.56</v>
      </c>
      <c r="I59" s="9">
        <f t="shared" si="4"/>
        <v>14729962.540000001</v>
      </c>
      <c r="K59" s="9">
        <f t="shared" si="2"/>
        <v>16532299.34</v>
      </c>
    </row>
    <row r="60" spans="1:11" ht="18" customHeight="1" x14ac:dyDescent="0.25">
      <c r="A60" s="7" t="s">
        <v>62</v>
      </c>
      <c r="B60" s="8" t="s">
        <v>7</v>
      </c>
      <c r="C60" s="9">
        <v>334118.40000000002</v>
      </c>
      <c r="D60" s="9">
        <v>187415.08</v>
      </c>
      <c r="E60" s="9">
        <f t="shared" si="3"/>
        <v>521533.48</v>
      </c>
      <c r="G60" s="9">
        <v>5837941.7799999984</v>
      </c>
      <c r="H60" s="9">
        <v>642360.25</v>
      </c>
      <c r="I60" s="9">
        <f t="shared" si="4"/>
        <v>6480302.0299999984</v>
      </c>
      <c r="K60" s="9">
        <f t="shared" si="2"/>
        <v>7001835.5099999979</v>
      </c>
    </row>
    <row r="61" spans="1:11" ht="18" customHeight="1" x14ac:dyDescent="0.25">
      <c r="A61" s="7" t="s">
        <v>63</v>
      </c>
      <c r="B61" s="8" t="s">
        <v>7</v>
      </c>
      <c r="C61" s="9">
        <v>758400.65</v>
      </c>
      <c r="D61" s="9">
        <v>1575954.32</v>
      </c>
      <c r="E61" s="9">
        <f t="shared" si="3"/>
        <v>2334354.9700000002</v>
      </c>
      <c r="G61" s="9">
        <v>13294298.660000002</v>
      </c>
      <c r="H61" s="9">
        <v>5599833.330000001</v>
      </c>
      <c r="I61" s="9">
        <f t="shared" si="4"/>
        <v>18894131.990000002</v>
      </c>
      <c r="K61" s="9">
        <f t="shared" si="2"/>
        <v>21228486.960000001</v>
      </c>
    </row>
    <row r="62" spans="1:11" ht="18" customHeight="1" x14ac:dyDescent="0.25">
      <c r="A62" s="7" t="s">
        <v>64</v>
      </c>
      <c r="B62" s="8" t="s">
        <v>9</v>
      </c>
      <c r="C62" s="9">
        <v>358063.9</v>
      </c>
      <c r="D62" s="9">
        <v>187747.45</v>
      </c>
      <c r="E62" s="9">
        <f t="shared" si="3"/>
        <v>545811.35000000009</v>
      </c>
      <c r="G62" s="9">
        <v>6216996.0200000005</v>
      </c>
      <c r="H62" s="9">
        <v>703746.04</v>
      </c>
      <c r="I62" s="9">
        <f t="shared" si="4"/>
        <v>6920742.0600000005</v>
      </c>
      <c r="K62" s="9">
        <f t="shared" si="2"/>
        <v>7466553.4100000001</v>
      </c>
    </row>
    <row r="63" spans="1:11" ht="18" customHeight="1" x14ac:dyDescent="0.25">
      <c r="A63" s="7" t="s">
        <v>65</v>
      </c>
      <c r="B63" s="8" t="s">
        <v>7</v>
      </c>
      <c r="C63" s="9">
        <v>332123.45</v>
      </c>
      <c r="D63" s="9">
        <v>91879.49</v>
      </c>
      <c r="E63" s="9">
        <f t="shared" si="3"/>
        <v>424002.94</v>
      </c>
      <c r="G63" s="9">
        <v>5787651.0599999996</v>
      </c>
      <c r="H63" s="9">
        <v>772348.10999999987</v>
      </c>
      <c r="I63" s="9">
        <f t="shared" si="4"/>
        <v>6559999.1699999999</v>
      </c>
      <c r="K63" s="9">
        <f t="shared" si="2"/>
        <v>6984002.1100000003</v>
      </c>
    </row>
    <row r="64" spans="1:11" ht="18" customHeight="1" x14ac:dyDescent="0.25">
      <c r="A64" s="7" t="s">
        <v>66</v>
      </c>
      <c r="B64" s="8" t="s">
        <v>7</v>
      </c>
      <c r="C64" s="9">
        <v>752210.74</v>
      </c>
      <c r="D64" s="9">
        <v>1467499.52</v>
      </c>
      <c r="E64" s="9">
        <f t="shared" si="3"/>
        <v>2219710.2599999998</v>
      </c>
      <c r="G64" s="9">
        <v>13043779.460000001</v>
      </c>
      <c r="H64" s="9">
        <v>4388097.74</v>
      </c>
      <c r="I64" s="9">
        <f t="shared" si="4"/>
        <v>17431877.200000003</v>
      </c>
      <c r="K64" s="9">
        <f t="shared" si="2"/>
        <v>19651587.460000001</v>
      </c>
    </row>
    <row r="65" spans="1:11" ht="18" customHeight="1" x14ac:dyDescent="0.25">
      <c r="A65" s="11" t="s">
        <v>67</v>
      </c>
      <c r="B65" s="8" t="s">
        <v>4</v>
      </c>
      <c r="C65" s="9">
        <v>389361.47</v>
      </c>
      <c r="D65" s="9">
        <v>234583.16</v>
      </c>
      <c r="E65" s="9">
        <f t="shared" si="3"/>
        <v>623944.63</v>
      </c>
      <c r="G65" s="9">
        <v>6797330.75</v>
      </c>
      <c r="H65" s="9">
        <v>831235.18</v>
      </c>
      <c r="I65" s="9">
        <f t="shared" si="4"/>
        <v>7628565.9299999997</v>
      </c>
      <c r="K65" s="9">
        <f t="shared" si="2"/>
        <v>8252510.5599999996</v>
      </c>
    </row>
    <row r="66" spans="1:11" ht="18" customHeight="1" x14ac:dyDescent="0.25">
      <c r="A66" s="7" t="s">
        <v>68</v>
      </c>
      <c r="B66" s="8" t="s">
        <v>7</v>
      </c>
      <c r="C66" s="9">
        <v>440291.5</v>
      </c>
      <c r="D66" s="9">
        <v>381029.64</v>
      </c>
      <c r="E66" s="9">
        <f t="shared" si="3"/>
        <v>821321.14</v>
      </c>
      <c r="G66" s="9">
        <v>7716948.6000000006</v>
      </c>
      <c r="H66" s="9">
        <v>1524331.2600000002</v>
      </c>
      <c r="I66" s="9">
        <f t="shared" si="4"/>
        <v>9241279.8600000013</v>
      </c>
      <c r="K66" s="9">
        <f t="shared" si="2"/>
        <v>10062601.000000002</v>
      </c>
    </row>
    <row r="67" spans="1:11" ht="18" customHeight="1" x14ac:dyDescent="0.25">
      <c r="A67" s="7" t="s">
        <v>69</v>
      </c>
      <c r="B67" s="8" t="s">
        <v>7</v>
      </c>
      <c r="C67" s="9">
        <v>326412.08</v>
      </c>
      <c r="D67" s="9">
        <v>142934.89000000001</v>
      </c>
      <c r="E67" s="9">
        <f t="shared" si="3"/>
        <v>469346.97000000003</v>
      </c>
      <c r="G67" s="9">
        <v>5681480.4899999984</v>
      </c>
      <c r="H67" s="9">
        <v>509437.15</v>
      </c>
      <c r="I67" s="9">
        <f t="shared" si="4"/>
        <v>6190917.6399999987</v>
      </c>
      <c r="K67" s="9">
        <f t="shared" si="2"/>
        <v>6660264.6099999985</v>
      </c>
    </row>
    <row r="68" spans="1:11" ht="18" customHeight="1" x14ac:dyDescent="0.25">
      <c r="A68" s="7" t="s">
        <v>70</v>
      </c>
      <c r="B68" s="8" t="s">
        <v>71</v>
      </c>
      <c r="C68" s="9">
        <v>362308.59</v>
      </c>
      <c r="D68" s="9">
        <v>487389.03</v>
      </c>
      <c r="E68" s="9">
        <f t="shared" ref="E68:E81" si="5">+D68+C68</f>
        <v>849697.62000000011</v>
      </c>
      <c r="G68" s="9">
        <v>6306104.9200000009</v>
      </c>
      <c r="H68" s="9">
        <v>1473744.2</v>
      </c>
      <c r="I68" s="9">
        <f t="shared" ref="I68:I81" si="6">+G68+H68</f>
        <v>7779849.120000001</v>
      </c>
      <c r="K68" s="9">
        <f t="shared" si="2"/>
        <v>8629546.7400000021</v>
      </c>
    </row>
    <row r="69" spans="1:11" ht="18" customHeight="1" x14ac:dyDescent="0.25">
      <c r="A69" s="7" t="s">
        <v>72</v>
      </c>
      <c r="B69" s="8" t="s">
        <v>9</v>
      </c>
      <c r="C69" s="9">
        <v>613155.30000000005</v>
      </c>
      <c r="D69" s="9">
        <v>1264838.6299999999</v>
      </c>
      <c r="E69" s="9">
        <f t="shared" si="5"/>
        <v>1877993.93</v>
      </c>
      <c r="F69" s="61"/>
      <c r="G69" s="9">
        <v>10540657.670000002</v>
      </c>
      <c r="H69" s="9">
        <v>3949861.9400000004</v>
      </c>
      <c r="I69" s="9">
        <f t="shared" si="6"/>
        <v>14490519.610000003</v>
      </c>
      <c r="J69" s="61"/>
      <c r="K69" s="9">
        <f t="shared" ref="K69:K81" si="7">+E69+I69</f>
        <v>16368513.540000003</v>
      </c>
    </row>
    <row r="70" spans="1:11" ht="18" customHeight="1" x14ac:dyDescent="0.25">
      <c r="A70" s="7" t="s">
        <v>73</v>
      </c>
      <c r="B70" s="8" t="s">
        <v>9</v>
      </c>
      <c r="C70" s="9">
        <v>387956.94</v>
      </c>
      <c r="D70" s="9">
        <v>218137.92</v>
      </c>
      <c r="E70" s="9">
        <f t="shared" si="5"/>
        <v>606094.86</v>
      </c>
      <c r="F70" s="61"/>
      <c r="G70" s="9">
        <v>6649337.7800000003</v>
      </c>
      <c r="H70" s="9">
        <v>1204021.74</v>
      </c>
      <c r="I70" s="9">
        <f t="shared" si="6"/>
        <v>7853359.5200000005</v>
      </c>
      <c r="J70" s="61"/>
      <c r="K70" s="9">
        <f t="shared" si="7"/>
        <v>8459454.3800000008</v>
      </c>
    </row>
    <row r="71" spans="1:11" ht="18" customHeight="1" x14ac:dyDescent="0.25">
      <c r="A71" s="7" t="s">
        <v>74</v>
      </c>
      <c r="B71" s="8" t="s">
        <v>4</v>
      </c>
      <c r="C71" s="9">
        <v>622266.15</v>
      </c>
      <c r="D71" s="9">
        <v>1003058.69</v>
      </c>
      <c r="E71" s="9">
        <f t="shared" si="5"/>
        <v>1625324.8399999999</v>
      </c>
      <c r="G71" s="9">
        <v>10857071.510000002</v>
      </c>
      <c r="H71" s="9">
        <v>4034717.58</v>
      </c>
      <c r="I71" s="9">
        <f t="shared" si="6"/>
        <v>14891789.090000002</v>
      </c>
      <c r="K71" s="9">
        <f t="shared" si="7"/>
        <v>16517113.930000002</v>
      </c>
    </row>
    <row r="72" spans="1:11" ht="18" customHeight="1" x14ac:dyDescent="0.25">
      <c r="A72" s="7" t="s">
        <v>75</v>
      </c>
      <c r="B72" s="8" t="s">
        <v>4</v>
      </c>
      <c r="C72" s="9">
        <v>1458214.68</v>
      </c>
      <c r="D72" s="9">
        <v>4549421.9400000004</v>
      </c>
      <c r="E72" s="9">
        <f t="shared" si="5"/>
        <v>6007636.6200000001</v>
      </c>
      <c r="G72" s="9">
        <v>25520307.529999997</v>
      </c>
      <c r="H72" s="9">
        <v>13339913.310000001</v>
      </c>
      <c r="I72" s="9">
        <f t="shared" si="6"/>
        <v>38860220.839999996</v>
      </c>
      <c r="K72" s="9">
        <f t="shared" si="7"/>
        <v>44867857.459999993</v>
      </c>
    </row>
    <row r="73" spans="1:11" ht="18" customHeight="1" x14ac:dyDescent="0.25">
      <c r="A73" s="7" t="s">
        <v>76</v>
      </c>
      <c r="B73" s="8" t="s">
        <v>7</v>
      </c>
      <c r="C73" s="9">
        <v>365732.92</v>
      </c>
      <c r="D73" s="9">
        <v>237372.21</v>
      </c>
      <c r="E73" s="9">
        <f t="shared" si="5"/>
        <v>603105.13</v>
      </c>
      <c r="G73" s="9">
        <v>6353867.4800000004</v>
      </c>
      <c r="H73" s="9">
        <v>745627.42</v>
      </c>
      <c r="I73" s="9">
        <f t="shared" si="6"/>
        <v>7099494.9000000004</v>
      </c>
      <c r="K73" s="9">
        <f t="shared" si="7"/>
        <v>7702600.0300000003</v>
      </c>
    </row>
    <row r="74" spans="1:11" ht="18" customHeight="1" x14ac:dyDescent="0.25">
      <c r="A74" s="7" t="s">
        <v>77</v>
      </c>
      <c r="B74" s="8" t="s">
        <v>4</v>
      </c>
      <c r="C74" s="9">
        <v>409230.09</v>
      </c>
      <c r="D74" s="9">
        <v>428558.99</v>
      </c>
      <c r="E74" s="9">
        <f t="shared" si="5"/>
        <v>837789.08000000007</v>
      </c>
      <c r="G74" s="9">
        <v>7115317.8499999996</v>
      </c>
      <c r="H74" s="9">
        <v>1587811.7000000002</v>
      </c>
      <c r="I74" s="9">
        <f t="shared" si="6"/>
        <v>8703129.5500000007</v>
      </c>
      <c r="K74" s="9">
        <f t="shared" si="7"/>
        <v>9540918.6300000008</v>
      </c>
    </row>
    <row r="75" spans="1:11" ht="18" customHeight="1" x14ac:dyDescent="0.25">
      <c r="A75" s="7" t="s">
        <v>78</v>
      </c>
      <c r="B75" s="8" t="s">
        <v>71</v>
      </c>
      <c r="C75" s="9">
        <v>333826.3</v>
      </c>
      <c r="D75" s="9">
        <v>136330.78</v>
      </c>
      <c r="E75" s="9">
        <f t="shared" si="5"/>
        <v>470157.07999999996</v>
      </c>
      <c r="G75" s="9">
        <v>5810197.0300000012</v>
      </c>
      <c r="H75" s="9">
        <v>410845.34999999992</v>
      </c>
      <c r="I75" s="9">
        <f t="shared" si="6"/>
        <v>6221042.3800000008</v>
      </c>
      <c r="K75" s="9">
        <f t="shared" si="7"/>
        <v>6691199.4600000009</v>
      </c>
    </row>
    <row r="76" spans="1:11" ht="18" customHeight="1" x14ac:dyDescent="0.25">
      <c r="A76" s="7" t="s">
        <v>79</v>
      </c>
      <c r="B76" s="8" t="s">
        <v>4</v>
      </c>
      <c r="C76" s="9">
        <v>742552.99</v>
      </c>
      <c r="D76" s="9">
        <v>1743874.99</v>
      </c>
      <c r="E76" s="9">
        <f t="shared" si="5"/>
        <v>2486427.98</v>
      </c>
      <c r="G76" s="9">
        <v>12911029.920000002</v>
      </c>
      <c r="H76" s="9">
        <v>5637667.0499999998</v>
      </c>
      <c r="I76" s="9">
        <f t="shared" si="6"/>
        <v>18548696.970000003</v>
      </c>
      <c r="K76" s="9">
        <f t="shared" si="7"/>
        <v>21035124.950000003</v>
      </c>
    </row>
    <row r="77" spans="1:11" ht="18" customHeight="1" x14ac:dyDescent="0.25">
      <c r="A77" s="7" t="s">
        <v>80</v>
      </c>
      <c r="B77" s="8" t="s">
        <v>4</v>
      </c>
      <c r="C77" s="9">
        <v>459252.76</v>
      </c>
      <c r="D77" s="9">
        <v>584051.80000000005</v>
      </c>
      <c r="E77" s="9">
        <f t="shared" si="5"/>
        <v>1043304.56</v>
      </c>
      <c r="G77" s="9">
        <v>7993905.9999999972</v>
      </c>
      <c r="H77" s="9">
        <v>1990676.1099999996</v>
      </c>
      <c r="I77" s="9">
        <f t="shared" si="6"/>
        <v>9984582.1099999975</v>
      </c>
      <c r="K77" s="9">
        <f t="shared" si="7"/>
        <v>11027886.669999998</v>
      </c>
    </row>
    <row r="78" spans="1:11" ht="18" customHeight="1" x14ac:dyDescent="0.25">
      <c r="A78" s="7" t="s">
        <v>81</v>
      </c>
      <c r="B78" s="8" t="s">
        <v>7</v>
      </c>
      <c r="C78" s="9">
        <v>328431.88</v>
      </c>
      <c r="D78" s="9">
        <v>107732.24</v>
      </c>
      <c r="E78" s="9">
        <f t="shared" si="5"/>
        <v>436164.12</v>
      </c>
      <c r="G78" s="9">
        <v>5700388.0500000007</v>
      </c>
      <c r="H78" s="9">
        <v>461461.97999999992</v>
      </c>
      <c r="I78" s="9">
        <f t="shared" si="6"/>
        <v>6161850.0300000003</v>
      </c>
      <c r="K78" s="9">
        <f t="shared" si="7"/>
        <v>6598014.1500000004</v>
      </c>
    </row>
    <row r="79" spans="1:11" ht="18" customHeight="1" x14ac:dyDescent="0.25">
      <c r="A79" s="7" t="s">
        <v>82</v>
      </c>
      <c r="B79" s="8" t="s">
        <v>7</v>
      </c>
      <c r="C79" s="9">
        <v>428241.07</v>
      </c>
      <c r="D79" s="9">
        <v>639471.41</v>
      </c>
      <c r="E79" s="9">
        <f t="shared" si="5"/>
        <v>1067712.48</v>
      </c>
      <c r="G79" s="9">
        <v>7491792.7800000003</v>
      </c>
      <c r="H79" s="9">
        <v>2074053.7599999998</v>
      </c>
      <c r="I79" s="9">
        <f t="shared" si="6"/>
        <v>9565846.5399999991</v>
      </c>
      <c r="K79" s="9">
        <f t="shared" si="7"/>
        <v>10633559.02</v>
      </c>
    </row>
    <row r="80" spans="1:11" ht="18" customHeight="1" x14ac:dyDescent="0.25">
      <c r="A80" s="7" t="s">
        <v>83</v>
      </c>
      <c r="B80" s="8" t="s">
        <v>7</v>
      </c>
      <c r="C80" s="9">
        <v>339494.2</v>
      </c>
      <c r="D80" s="9">
        <v>127255.55</v>
      </c>
      <c r="E80" s="9">
        <f t="shared" si="5"/>
        <v>466749.75</v>
      </c>
      <c r="G80" s="9">
        <v>5853867.0200000014</v>
      </c>
      <c r="H80" s="9">
        <v>853996.56999999983</v>
      </c>
      <c r="I80" s="9">
        <f t="shared" si="6"/>
        <v>6707863.5900000017</v>
      </c>
      <c r="K80" s="9">
        <f t="shared" si="7"/>
        <v>7174613.3400000017</v>
      </c>
    </row>
    <row r="81" spans="1:11" ht="18" customHeight="1" x14ac:dyDescent="0.25">
      <c r="A81" s="7" t="s">
        <v>84</v>
      </c>
      <c r="B81" s="8" t="s">
        <v>71</v>
      </c>
      <c r="C81" s="9">
        <v>1402474.42</v>
      </c>
      <c r="D81" s="9">
        <v>3208845.59</v>
      </c>
      <c r="E81" s="9">
        <f t="shared" si="5"/>
        <v>4611320.01</v>
      </c>
      <c r="F81" s="62"/>
      <c r="G81" s="9">
        <v>23999491.599999998</v>
      </c>
      <c r="H81" s="9">
        <v>10604725.020000001</v>
      </c>
      <c r="I81" s="9">
        <f t="shared" si="6"/>
        <v>34604216.619999997</v>
      </c>
      <c r="J81" s="62"/>
      <c r="K81" s="9">
        <f t="shared" si="7"/>
        <v>39215536.629999995</v>
      </c>
    </row>
    <row r="82" spans="1:11" s="16" customFormat="1" ht="18" customHeight="1" x14ac:dyDescent="0.2">
      <c r="A82" s="12" t="s">
        <v>112</v>
      </c>
      <c r="B82" s="13"/>
      <c r="C82" s="14">
        <f>+SUM(C4:C81)</f>
        <v>62147687.030000009</v>
      </c>
      <c r="D82" s="15">
        <f>+SUM(D4:D81)</f>
        <v>144510046.84000009</v>
      </c>
      <c r="E82" s="15">
        <f>+SUM(E4:E81)</f>
        <v>206657733.87000003</v>
      </c>
      <c r="G82" s="60">
        <f>+SUM(G4:G81)</f>
        <v>1081809726.8699996</v>
      </c>
      <c r="H82" s="60">
        <f>+SUM(H4:H81)</f>
        <v>478963641.3300001</v>
      </c>
      <c r="I82" s="15">
        <f>+SUM(I4:I81)</f>
        <v>1560773368.1999991</v>
      </c>
      <c r="K82" s="15">
        <f>+SUM(K4:K81)</f>
        <v>1767431102.0699997</v>
      </c>
    </row>
    <row r="83" spans="1:11" ht="14.25" x14ac:dyDescent="0.3">
      <c r="A83" s="17"/>
      <c r="B83" s="17"/>
      <c r="C83" s="17"/>
      <c r="G83" s="18"/>
      <c r="H83" s="18"/>
      <c r="I83" s="18"/>
      <c r="K83" s="18" t="s">
        <v>86</v>
      </c>
    </row>
    <row r="84" spans="1:11" x14ac:dyDescent="0.25">
      <c r="F84" s="19"/>
      <c r="J84" s="19"/>
    </row>
  </sheetData>
  <sortState ref="A4:K81">
    <sortCondition ref="A4:A81"/>
  </sortState>
  <mergeCells count="7">
    <mergeCell ref="C2:E2"/>
    <mergeCell ref="A2:A3"/>
    <mergeCell ref="B2:B3"/>
    <mergeCell ref="I2:I3"/>
    <mergeCell ref="K2:K3"/>
    <mergeCell ref="G2:G3"/>
    <mergeCell ref="H2:H3"/>
  </mergeCells>
  <printOptions horizontalCentered="1"/>
  <pageMargins left="0.34" right="0.41" top="0.62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0"/>
  <sheetViews>
    <sheetView showGridLines="0" workbookViewId="0">
      <selection activeCell="G25" sqref="G25"/>
    </sheetView>
  </sheetViews>
  <sheetFormatPr baseColWidth="10" defaultRowHeight="13.5" x14ac:dyDescent="0.25"/>
  <cols>
    <col min="1" max="1" width="27.28515625" style="20" customWidth="1"/>
    <col min="2" max="4" width="18.7109375" style="20" customWidth="1"/>
    <col min="5" max="5" width="10.42578125" style="10" customWidth="1"/>
    <col min="6" max="16384" width="11.42578125" style="10"/>
  </cols>
  <sheetData>
    <row r="1" spans="1:4" ht="18" customHeight="1" x14ac:dyDescent="0.25">
      <c r="A1" s="81" t="s">
        <v>117</v>
      </c>
      <c r="B1" s="82"/>
      <c r="C1" s="82"/>
      <c r="D1" s="83"/>
    </row>
    <row r="3" spans="1:4" s="2" customFormat="1" ht="18" customHeight="1" x14ac:dyDescent="0.2">
      <c r="A3" s="43"/>
      <c r="B3" s="72" t="s">
        <v>106</v>
      </c>
      <c r="C3" s="73"/>
      <c r="D3" s="74"/>
    </row>
    <row r="4" spans="1:4" s="1" customFormat="1" ht="18" customHeight="1" x14ac:dyDescent="0.2">
      <c r="A4" s="25" t="s">
        <v>89</v>
      </c>
      <c r="B4" s="25" t="s">
        <v>88</v>
      </c>
      <c r="C4" s="25" t="s">
        <v>87</v>
      </c>
      <c r="D4" s="25" t="s">
        <v>85</v>
      </c>
    </row>
    <row r="5" spans="1:4" s="2" customFormat="1" ht="18" customHeight="1" x14ac:dyDescent="0.2">
      <c r="A5" s="91" t="s">
        <v>118</v>
      </c>
      <c r="B5" s="24">
        <f>+B17+B11</f>
        <v>1143957413.8999996</v>
      </c>
      <c r="C5" s="24">
        <f>+C17+C11</f>
        <v>623473688.1700002</v>
      </c>
      <c r="D5" s="24">
        <f>+B5+C5</f>
        <v>1767431102.0699997</v>
      </c>
    </row>
    <row r="6" spans="1:4" s="2" customFormat="1" ht="18" customHeight="1" x14ac:dyDescent="0.2">
      <c r="A6" s="91" t="s">
        <v>119</v>
      </c>
      <c r="B6" s="24">
        <f>+B18+B12</f>
        <v>806112269.14999986</v>
      </c>
      <c r="C6" s="24">
        <f>+C18+C12</f>
        <v>474648948.90999997</v>
      </c>
      <c r="D6" s="24">
        <f>+B6+C6</f>
        <v>1280761218.0599999</v>
      </c>
    </row>
    <row r="7" spans="1:4" s="2" customFormat="1" ht="18" customHeight="1" x14ac:dyDescent="0.2">
      <c r="A7" s="23"/>
      <c r="B7" s="22">
        <f>+B5/B6-1</f>
        <v>0.41910433283224746</v>
      </c>
      <c r="C7" s="22">
        <f>+C5/C6-1</f>
        <v>0.31354696897942458</v>
      </c>
      <c r="D7" s="22">
        <f>+D5/D6-1</f>
        <v>0.37998486926951958</v>
      </c>
    </row>
    <row r="8" spans="1:4" x14ac:dyDescent="0.25">
      <c r="B8" s="21"/>
      <c r="C8" s="21"/>
      <c r="D8" s="21"/>
    </row>
    <row r="9" spans="1:4" s="2" customFormat="1" ht="18" customHeight="1" x14ac:dyDescent="0.2">
      <c r="A9" s="43"/>
      <c r="B9" s="72" t="s">
        <v>107</v>
      </c>
      <c r="C9" s="73"/>
      <c r="D9" s="74"/>
    </row>
    <row r="10" spans="1:4" s="1" customFormat="1" ht="18" customHeight="1" x14ac:dyDescent="0.2">
      <c r="A10" s="25" t="s">
        <v>89</v>
      </c>
      <c r="B10" s="25" t="s">
        <v>88</v>
      </c>
      <c r="C10" s="25" t="s">
        <v>87</v>
      </c>
      <c r="D10" s="25" t="s">
        <v>85</v>
      </c>
    </row>
    <row r="11" spans="1:4" s="2" customFormat="1" ht="18" customHeight="1" x14ac:dyDescent="0.2">
      <c r="A11" s="92" t="s">
        <v>118</v>
      </c>
      <c r="B11" s="24">
        <f>+'Gtía Ene. - Feb. 2019'!G82</f>
        <v>1081809726.8699996</v>
      </c>
      <c r="C11" s="24">
        <f>+'Gtía Ene. - Feb. 2019'!H82</f>
        <v>478963641.3300001</v>
      </c>
      <c r="D11" s="24">
        <f>+B11+C11</f>
        <v>1560773368.1999998</v>
      </c>
    </row>
    <row r="12" spans="1:4" s="2" customFormat="1" ht="18" customHeight="1" x14ac:dyDescent="0.2">
      <c r="A12" s="92" t="s">
        <v>119</v>
      </c>
      <c r="B12" s="24">
        <v>761442995.4799999</v>
      </c>
      <c r="C12" s="24">
        <v>381328510.26999998</v>
      </c>
      <c r="D12" s="24">
        <f>+B12+C12</f>
        <v>1142771505.75</v>
      </c>
    </row>
    <row r="13" spans="1:4" s="2" customFormat="1" ht="18" customHeight="1" x14ac:dyDescent="0.2">
      <c r="A13" s="23"/>
      <c r="B13" s="22">
        <f>+B11/B12-1</f>
        <v>0.42073632995736787</v>
      </c>
      <c r="C13" s="22">
        <f>+C11/C12-1</f>
        <v>0.25603942120894518</v>
      </c>
      <c r="D13" s="22">
        <f>+D11/D12-1</f>
        <v>0.36577903837011183</v>
      </c>
    </row>
    <row r="14" spans="1:4" x14ac:dyDescent="0.25">
      <c r="B14" s="21"/>
      <c r="C14" s="21"/>
      <c r="D14" s="21"/>
    </row>
    <row r="15" spans="1:4" s="2" customFormat="1" ht="18" customHeight="1" x14ac:dyDescent="0.2">
      <c r="A15" s="43"/>
      <c r="B15" s="72" t="s">
        <v>100</v>
      </c>
      <c r="C15" s="73"/>
      <c r="D15" s="74"/>
    </row>
    <row r="16" spans="1:4" s="1" customFormat="1" ht="18" customHeight="1" x14ac:dyDescent="0.2">
      <c r="A16" s="25" t="s">
        <v>89</v>
      </c>
      <c r="B16" s="25" t="s">
        <v>88</v>
      </c>
      <c r="C16" s="25" t="s">
        <v>87</v>
      </c>
      <c r="D16" s="25" t="s">
        <v>85</v>
      </c>
    </row>
    <row r="17" spans="1:5" s="2" customFormat="1" ht="18" customHeight="1" x14ac:dyDescent="0.2">
      <c r="A17" s="92" t="s">
        <v>118</v>
      </c>
      <c r="B17" s="24">
        <f>+'Gtía Ene. - Feb. 2019'!C82</f>
        <v>62147687.030000009</v>
      </c>
      <c r="C17" s="24">
        <f>+'Gtía Ene. - Feb. 2019'!D82</f>
        <v>144510046.84000009</v>
      </c>
      <c r="D17" s="24">
        <f>+B17+C17</f>
        <v>206657733.87000009</v>
      </c>
    </row>
    <row r="18" spans="1:5" s="2" customFormat="1" ht="18" customHeight="1" x14ac:dyDescent="0.2">
      <c r="A18" s="92" t="s">
        <v>119</v>
      </c>
      <c r="B18" s="24">
        <v>44669273.669999979</v>
      </c>
      <c r="C18" s="24">
        <v>93320438.640000001</v>
      </c>
      <c r="D18" s="24">
        <f>+B18+C18</f>
        <v>137989712.30999997</v>
      </c>
    </row>
    <row r="19" spans="1:5" s="2" customFormat="1" ht="18" customHeight="1" x14ac:dyDescent="0.2">
      <c r="A19" s="23"/>
      <c r="B19" s="22">
        <f>+B17/B18-1</f>
        <v>0.3912849241544436</v>
      </c>
      <c r="C19" s="22">
        <f>+C17/C18-1</f>
        <v>0.54853587216272093</v>
      </c>
      <c r="D19" s="22">
        <f>+D17/D18-1</f>
        <v>0.49763145679827492</v>
      </c>
    </row>
    <row r="20" spans="1:5" s="31" customFormat="1" ht="23.25" customHeight="1" x14ac:dyDescent="0.2">
      <c r="A20" s="50" t="s">
        <v>90</v>
      </c>
      <c r="B20" s="51"/>
      <c r="C20" s="51"/>
      <c r="D20" s="51"/>
      <c r="E20" s="52"/>
    </row>
    <row r="21" spans="1:5" s="31" customFormat="1" ht="18" customHeight="1" x14ac:dyDescent="0.2">
      <c r="A21" s="53" t="s">
        <v>91</v>
      </c>
      <c r="B21" s="51"/>
      <c r="C21" s="51"/>
      <c r="D21" s="51"/>
      <c r="E21" s="52"/>
    </row>
    <row r="22" spans="1:5" ht="27" customHeight="1" x14ac:dyDescent="0.25">
      <c r="A22" s="79" t="s">
        <v>120</v>
      </c>
      <c r="B22" s="79"/>
      <c r="C22" s="79"/>
      <c r="D22" s="79"/>
      <c r="E22" s="79"/>
    </row>
    <row r="23" spans="1:5" ht="44.25" customHeight="1" x14ac:dyDescent="0.25">
      <c r="A23" s="79" t="s">
        <v>121</v>
      </c>
      <c r="B23" s="79"/>
      <c r="C23" s="79"/>
      <c r="D23" s="79"/>
      <c r="E23" s="79"/>
    </row>
    <row r="24" spans="1:5" x14ac:dyDescent="0.25">
      <c r="A24" s="54"/>
      <c r="B24" s="55"/>
      <c r="C24" s="55"/>
      <c r="D24" s="55"/>
      <c r="E24" s="19"/>
    </row>
    <row r="25" spans="1:5" s="31" customFormat="1" ht="18" customHeight="1" x14ac:dyDescent="0.2">
      <c r="A25" s="53" t="s">
        <v>92</v>
      </c>
      <c r="B25" s="51"/>
      <c r="C25" s="51"/>
      <c r="D25" s="51"/>
      <c r="E25" s="52"/>
    </row>
    <row r="26" spans="1:5" ht="27" customHeight="1" x14ac:dyDescent="0.25">
      <c r="A26" s="79" t="s">
        <v>122</v>
      </c>
      <c r="B26" s="79"/>
      <c r="C26" s="79"/>
      <c r="D26" s="79"/>
      <c r="E26" s="79"/>
    </row>
    <row r="27" spans="1:5" s="66" customFormat="1" ht="29.25" customHeight="1" x14ac:dyDescent="0.25">
      <c r="A27" s="79" t="s">
        <v>123</v>
      </c>
      <c r="B27" s="79"/>
      <c r="C27" s="79"/>
      <c r="D27" s="79"/>
      <c r="E27" s="79"/>
    </row>
    <row r="28" spans="1:5" x14ac:dyDescent="0.25">
      <c r="A28" s="28"/>
    </row>
    <row r="29" spans="1:5" ht="18" customHeight="1" x14ac:dyDescent="0.25">
      <c r="A29" s="44"/>
      <c r="E29" s="59" t="s">
        <v>111</v>
      </c>
    </row>
    <row r="30" spans="1:5" ht="31.5" customHeight="1" x14ac:dyDescent="0.25">
      <c r="A30" s="80"/>
      <c r="B30" s="80"/>
      <c r="C30" s="80"/>
      <c r="D30" s="80"/>
      <c r="E30" s="80"/>
    </row>
  </sheetData>
  <mergeCells count="9">
    <mergeCell ref="A26:E26"/>
    <mergeCell ref="A23:E23"/>
    <mergeCell ref="A27:E27"/>
    <mergeCell ref="A30:E30"/>
    <mergeCell ref="A1:D1"/>
    <mergeCell ref="B9:D9"/>
    <mergeCell ref="B15:D15"/>
    <mergeCell ref="B3:D3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selection activeCell="C8" sqref="C8"/>
    </sheetView>
  </sheetViews>
  <sheetFormatPr baseColWidth="10" defaultRowHeight="16.5" x14ac:dyDescent="0.3"/>
  <cols>
    <col min="1" max="2" width="29.140625" style="27" customWidth="1"/>
    <col min="3" max="3" width="29.140625" customWidth="1"/>
    <col min="4" max="4" width="11.42578125" style="63"/>
    <col min="5" max="5" width="14.5703125" style="63" customWidth="1"/>
    <col min="6" max="6" width="14" style="63" customWidth="1"/>
    <col min="7" max="10" width="11.42578125" style="63"/>
    <col min="11" max="19" width="11.42578125" style="67"/>
  </cols>
  <sheetData>
    <row r="1" spans="1:19" s="26" customFormat="1" ht="22.5" customHeight="1" x14ac:dyDescent="0.2">
      <c r="A1" s="88" t="s">
        <v>117</v>
      </c>
      <c r="B1" s="88"/>
      <c r="C1" s="88"/>
      <c r="D1" s="69"/>
      <c r="E1" s="69"/>
      <c r="F1" s="69"/>
      <c r="G1" s="69"/>
      <c r="H1" s="69"/>
      <c r="I1" s="69"/>
      <c r="J1" s="69"/>
      <c r="K1" s="68"/>
      <c r="L1" s="68"/>
      <c r="M1" s="68"/>
      <c r="N1" s="68"/>
      <c r="O1" s="68"/>
      <c r="P1" s="68"/>
      <c r="Q1" s="68"/>
      <c r="R1" s="68"/>
      <c r="S1" s="68"/>
    </row>
    <row r="2" spans="1:19" ht="12.75" customHeight="1" thickBot="1" x14ac:dyDescent="0.35"/>
    <row r="3" spans="1:19" ht="36" customHeight="1" thickBot="1" x14ac:dyDescent="0.25">
      <c r="A3" s="84" t="s">
        <v>93</v>
      </c>
      <c r="B3" s="85"/>
      <c r="C3" s="63"/>
    </row>
    <row r="4" spans="1:19" ht="36" customHeight="1" thickTop="1" thickBot="1" x14ac:dyDescent="0.25">
      <c r="A4" s="33" t="s">
        <v>94</v>
      </c>
      <c r="B4" s="33" t="s">
        <v>95</v>
      </c>
      <c r="C4" s="63"/>
      <c r="E4" s="70"/>
      <c r="F4" s="70"/>
      <c r="G4" s="71"/>
    </row>
    <row r="5" spans="1:19" ht="36" customHeight="1" thickBot="1" x14ac:dyDescent="0.25">
      <c r="A5" s="36">
        <v>0.44479999999999997</v>
      </c>
      <c r="B5" s="36">
        <v>0.21809999999999999</v>
      </c>
      <c r="C5" s="63"/>
      <c r="E5" s="70"/>
      <c r="F5" s="70"/>
      <c r="G5" s="71"/>
    </row>
    <row r="6" spans="1:19" ht="12.75" customHeight="1" thickBot="1" x14ac:dyDescent="0.35">
      <c r="C6" s="63"/>
      <c r="E6" s="71"/>
      <c r="F6" s="71"/>
    </row>
    <row r="7" spans="1:19" ht="36" customHeight="1" thickBot="1" x14ac:dyDescent="0.25">
      <c r="A7" s="84" t="s">
        <v>96</v>
      </c>
      <c r="B7" s="85"/>
      <c r="C7" s="63"/>
    </row>
    <row r="8" spans="1:19" ht="36" customHeight="1" thickTop="1" thickBot="1" x14ac:dyDescent="0.25">
      <c r="A8" s="33" t="s">
        <v>97</v>
      </c>
      <c r="B8" s="33" t="s">
        <v>98</v>
      </c>
      <c r="C8" s="63"/>
    </row>
    <row r="9" spans="1:19" ht="36" customHeight="1" thickBot="1" x14ac:dyDescent="0.25">
      <c r="A9" s="34">
        <f>+Observaciones!B7</f>
        <v>0.41910433283224746</v>
      </c>
      <c r="B9" s="35">
        <f>+Observaciones!C7</f>
        <v>0.31354696897942458</v>
      </c>
      <c r="C9" s="63"/>
      <c r="E9" s="70"/>
      <c r="F9" s="70"/>
    </row>
    <row r="10" spans="1:19" ht="36" customHeight="1" thickBot="1" x14ac:dyDescent="0.25">
      <c r="A10" s="86">
        <f>+Observaciones!D7</f>
        <v>0.37998486926951958</v>
      </c>
      <c r="B10" s="87"/>
      <c r="C10" s="63"/>
      <c r="E10" s="70"/>
      <c r="F10" s="70"/>
    </row>
    <row r="11" spans="1:19" ht="17.25" x14ac:dyDescent="0.3">
      <c r="A11" s="42" t="s">
        <v>99</v>
      </c>
      <c r="C11" s="63"/>
      <c r="E11" s="70"/>
      <c r="F11" s="70"/>
    </row>
    <row r="12" spans="1:19" x14ac:dyDescent="0.3">
      <c r="B12" s="37"/>
      <c r="C12" s="38"/>
    </row>
    <row r="13" spans="1:19" x14ac:dyDescent="0.3">
      <c r="A13" s="37"/>
      <c r="B13" s="37"/>
      <c r="C13" s="38"/>
    </row>
    <row r="14" spans="1:19" x14ac:dyDescent="0.3">
      <c r="A14" s="37"/>
      <c r="B14" s="37"/>
      <c r="C14" s="38"/>
    </row>
    <row r="15" spans="1:19" x14ac:dyDescent="0.3">
      <c r="A15" s="37"/>
      <c r="B15" s="37"/>
      <c r="C15" s="38"/>
    </row>
    <row r="16" spans="1:19" x14ac:dyDescent="0.3">
      <c r="A16" s="37"/>
      <c r="B16" s="37"/>
      <c r="C16" s="38"/>
    </row>
    <row r="17" spans="1:3" x14ac:dyDescent="0.3">
      <c r="A17" s="37"/>
      <c r="B17" s="37"/>
      <c r="C17" s="38"/>
    </row>
    <row r="18" spans="1:3" x14ac:dyDescent="0.3">
      <c r="A18" s="37"/>
      <c r="B18" s="37"/>
      <c r="C18" s="38"/>
    </row>
    <row r="19" spans="1:3" x14ac:dyDescent="0.3">
      <c r="A19" s="37"/>
      <c r="B19" s="37"/>
      <c r="C19" s="38"/>
    </row>
    <row r="20" spans="1:3" x14ac:dyDescent="0.3">
      <c r="A20" s="37"/>
      <c r="B20" s="37"/>
      <c r="C20" s="38"/>
    </row>
    <row r="21" spans="1:3" x14ac:dyDescent="0.3">
      <c r="A21" s="37"/>
      <c r="B21" s="37"/>
      <c r="C21" s="38"/>
    </row>
    <row r="22" spans="1:3" x14ac:dyDescent="0.3">
      <c r="A22" s="37"/>
      <c r="B22" s="37"/>
      <c r="C22" s="38"/>
    </row>
    <row r="23" spans="1:3" x14ac:dyDescent="0.3">
      <c r="A23" s="37"/>
      <c r="B23" s="37"/>
      <c r="C23" s="38"/>
    </row>
    <row r="24" spans="1:3" x14ac:dyDescent="0.3">
      <c r="A24" s="37"/>
      <c r="B24" s="37"/>
      <c r="C24" s="38"/>
    </row>
    <row r="25" spans="1:3" x14ac:dyDescent="0.3">
      <c r="A25" s="37"/>
      <c r="B25" s="37"/>
      <c r="C25" s="38"/>
    </row>
    <row r="26" spans="1:3" x14ac:dyDescent="0.3">
      <c r="A26" s="37"/>
      <c r="B26" s="37"/>
      <c r="C26" s="38"/>
    </row>
    <row r="27" spans="1:3" x14ac:dyDescent="0.3">
      <c r="A27" s="37"/>
      <c r="B27" s="37"/>
      <c r="C27" s="38"/>
    </row>
    <row r="28" spans="1:3" x14ac:dyDescent="0.3">
      <c r="A28" s="37"/>
      <c r="B28" s="37"/>
      <c r="C28" s="38"/>
    </row>
    <row r="29" spans="1:3" x14ac:dyDescent="0.3">
      <c r="A29" s="37"/>
      <c r="B29" s="37"/>
      <c r="C29" s="38"/>
    </row>
    <row r="30" spans="1:3" x14ac:dyDescent="0.3">
      <c r="A30" s="37"/>
      <c r="B30" s="37"/>
      <c r="C30" s="38"/>
    </row>
    <row r="31" spans="1:3" x14ac:dyDescent="0.3">
      <c r="A31" s="37"/>
      <c r="B31" s="37"/>
      <c r="C31" s="38"/>
    </row>
    <row r="32" spans="1:3" x14ac:dyDescent="0.3">
      <c r="A32" s="37"/>
      <c r="B32" s="37"/>
      <c r="C32" s="38"/>
    </row>
    <row r="33" spans="1:3" x14ac:dyDescent="0.3">
      <c r="A33" s="37"/>
      <c r="B33" s="37"/>
      <c r="C33" s="38"/>
    </row>
    <row r="34" spans="1:3" x14ac:dyDescent="0.3">
      <c r="A34" s="40"/>
      <c r="B34" s="40"/>
      <c r="C34" s="41"/>
    </row>
    <row r="35" spans="1:3" ht="30" x14ac:dyDescent="0.2">
      <c r="A35" s="39" t="s">
        <v>110</v>
      </c>
      <c r="B35" s="39" t="s">
        <v>109</v>
      </c>
      <c r="C35" s="39" t="s">
        <v>108</v>
      </c>
    </row>
    <row r="37" spans="1:3" x14ac:dyDescent="0.3">
      <c r="C37" s="59" t="s">
        <v>111</v>
      </c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>
      <selection activeCell="G1" sqref="G1:J1048576"/>
    </sheetView>
  </sheetViews>
  <sheetFormatPr baseColWidth="10" defaultRowHeight="13.5" x14ac:dyDescent="0.25"/>
  <cols>
    <col min="1" max="1" width="18.5703125" style="20" customWidth="1"/>
    <col min="2" max="2" width="18.7109375" style="20" customWidth="1"/>
    <col min="3" max="4" width="17.28515625" customWidth="1"/>
    <col min="5" max="5" width="10" customWidth="1"/>
    <col min="7" max="7" width="20" style="58" customWidth="1"/>
    <col min="8" max="10" width="17" style="58" customWidth="1"/>
    <col min="11" max="21" width="11.42578125" style="63"/>
  </cols>
  <sheetData>
    <row r="1" spans="1:21" ht="18" customHeight="1" x14ac:dyDescent="0.2">
      <c r="A1" s="89" t="s">
        <v>117</v>
      </c>
      <c r="B1" s="89"/>
      <c r="C1" s="89"/>
      <c r="D1" s="89"/>
      <c r="E1" s="89"/>
      <c r="G1" s="45"/>
      <c r="H1" s="46" t="s">
        <v>107</v>
      </c>
      <c r="I1" s="46" t="s">
        <v>100</v>
      </c>
      <c r="J1" s="46" t="s">
        <v>85</v>
      </c>
    </row>
    <row r="2" spans="1:21" x14ac:dyDescent="0.25">
      <c r="G2" s="47" t="s">
        <v>89</v>
      </c>
      <c r="H2" s="46" t="s">
        <v>85</v>
      </c>
      <c r="I2" s="46" t="s">
        <v>85</v>
      </c>
      <c r="J2" s="46"/>
    </row>
    <row r="3" spans="1:21" s="2" customFormat="1" ht="14.25" x14ac:dyDescent="0.2">
      <c r="A3" s="90" t="s">
        <v>96</v>
      </c>
      <c r="B3" s="90"/>
      <c r="C3" s="90"/>
      <c r="D3" s="90"/>
      <c r="E3" s="90"/>
      <c r="G3" s="45" t="s">
        <v>119</v>
      </c>
      <c r="H3" s="48">
        <f>+Observaciones!D12</f>
        <v>1142771505.75</v>
      </c>
      <c r="I3" s="48">
        <f>+Observaciones!D18</f>
        <v>137989712.30999997</v>
      </c>
      <c r="J3" s="48">
        <f>+H3+I3</f>
        <v>1280761218.0599999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1" customFormat="1" ht="18" customHeight="1" x14ac:dyDescent="0.2">
      <c r="G4" s="45" t="s">
        <v>118</v>
      </c>
      <c r="H4" s="48">
        <f>+Observaciones!D11</f>
        <v>1560773368.1999998</v>
      </c>
      <c r="I4" s="48">
        <f>+Observaciones!D17</f>
        <v>206657733.87000009</v>
      </c>
      <c r="J4" s="48">
        <f>+H4+I4</f>
        <v>1767431102.0699999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2" customFormat="1" ht="18" customHeight="1" x14ac:dyDescent="0.2">
      <c r="G5" s="45"/>
      <c r="H5" s="49">
        <f>+H4/H3-1</f>
        <v>0.36577903837011183</v>
      </c>
      <c r="I5" s="49">
        <f>+I4/I3-1</f>
        <v>0.49763145679827492</v>
      </c>
      <c r="J5" s="49">
        <f>+J4/J3-1</f>
        <v>0.3799848692695198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2" customFormat="1" ht="18" customHeight="1" x14ac:dyDescent="0.2">
      <c r="G6" s="56"/>
      <c r="H6" s="57"/>
      <c r="I6" s="56"/>
      <c r="J6" s="56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2" customFormat="1" ht="18" customHeight="1" x14ac:dyDescent="0.2">
      <c r="G7" s="56"/>
      <c r="H7" s="56"/>
      <c r="I7" s="56"/>
      <c r="J7" s="56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x14ac:dyDescent="0.25">
      <c r="B8" s="21"/>
    </row>
    <row r="9" spans="1:21" s="2" customFormat="1" ht="18" customHeight="1" x14ac:dyDescent="0.2">
      <c r="A9" s="43"/>
      <c r="G9" s="56"/>
      <c r="H9" s="56"/>
      <c r="I9" s="56"/>
      <c r="J9" s="56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x14ac:dyDescent="0.2">
      <c r="A10" s="29"/>
      <c r="B10" s="30"/>
    </row>
    <row r="11" spans="1:21" x14ac:dyDescent="0.2">
      <c r="A11" s="32"/>
      <c r="B11" s="30"/>
    </row>
    <row r="12" spans="1:21" ht="12.75" x14ac:dyDescent="0.2">
      <c r="A12"/>
      <c r="B12"/>
    </row>
    <row r="13" spans="1:21" ht="12.75" x14ac:dyDescent="0.2">
      <c r="A13"/>
      <c r="B13"/>
    </row>
    <row r="14" spans="1:21" x14ac:dyDescent="0.25">
      <c r="A14" s="28"/>
    </row>
    <row r="15" spans="1:21" x14ac:dyDescent="0.2">
      <c r="A15" s="32"/>
      <c r="B15" s="30"/>
    </row>
    <row r="16" spans="1:21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8"/>
    </row>
    <row r="20" spans="1:5" x14ac:dyDescent="0.25">
      <c r="A20" s="44"/>
    </row>
    <row r="21" spans="1:5" ht="12.75" x14ac:dyDescent="0.2">
      <c r="A21"/>
      <c r="B21"/>
    </row>
    <row r="25" spans="1:5" x14ac:dyDescent="0.25">
      <c r="E25" s="59" t="s">
        <v>111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Gtía Ene. - Feb. 2019</vt:lpstr>
      <vt:lpstr>Observaciones</vt:lpstr>
      <vt:lpstr>Grafico I</vt:lpstr>
      <vt:lpstr>Gráfico II</vt:lpstr>
      <vt:lpstr>'Grafico I'!Área_de_impresión</vt:lpstr>
      <vt:lpstr>'Gráfico II'!Área_de_impresión</vt:lpstr>
      <vt:lpstr>Observaciones!Área_de_impresión</vt:lpstr>
      <vt:lpstr>'Gtía Ene. - Feb.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2018-11-05T12:01:56Z</cp:lastPrinted>
  <dcterms:created xsi:type="dcterms:W3CDTF">2018-06-01T14:08:41Z</dcterms:created>
  <dcterms:modified xsi:type="dcterms:W3CDTF">2019-04-08T21:47:24Z</dcterms:modified>
</cp:coreProperties>
</file>