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HP\Winword\INFORMATICA\ESTELA\WEB\series\Financiero\"/>
    </mc:Choice>
  </mc:AlternateContent>
  <bookViews>
    <workbookView xWindow="0" yWindow="0" windowWidth="28800" windowHeight="12435"/>
  </bookViews>
  <sheets>
    <sheet name="Hoja1" sheetId="5" r:id="rId1"/>
  </sheets>
  <externalReferences>
    <externalReference r:id="rId2"/>
  </externalReferenc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9" i="5" l="1"/>
  <c r="F59" i="5" s="1"/>
  <c r="E58" i="5"/>
  <c r="F58" i="5" s="1"/>
  <c r="E57" i="5"/>
  <c r="F57" i="5" s="1"/>
  <c r="E56" i="5"/>
  <c r="F56" i="5" s="1"/>
  <c r="E55" i="5"/>
  <c r="F55" i="5" s="1"/>
  <c r="E54" i="5"/>
  <c r="F54" i="5" s="1"/>
  <c r="E53" i="5"/>
  <c r="F53" i="5" s="1"/>
  <c r="E52" i="5"/>
  <c r="F52" i="5" s="1"/>
  <c r="E51" i="5"/>
  <c r="F51" i="5" s="1"/>
  <c r="E50" i="5"/>
  <c r="F50" i="5" s="1"/>
  <c r="E49" i="5"/>
  <c r="F49" i="5" s="1"/>
  <c r="E48" i="5"/>
  <c r="F48" i="5" s="1"/>
  <c r="E47" i="5"/>
  <c r="F47" i="5" s="1"/>
  <c r="E46" i="5"/>
  <c r="F46" i="5" s="1"/>
  <c r="E45" i="5"/>
  <c r="F45" i="5" s="1"/>
  <c r="E44" i="5"/>
  <c r="F44" i="5" s="1"/>
  <c r="E43" i="5"/>
  <c r="F43" i="5" s="1"/>
  <c r="E42" i="5"/>
  <c r="F42" i="5" s="1"/>
  <c r="E41" i="5"/>
  <c r="F41" i="5" s="1"/>
  <c r="E40" i="5"/>
  <c r="F40" i="5" s="1"/>
  <c r="E39" i="5"/>
  <c r="F39" i="5" s="1"/>
  <c r="E38" i="5"/>
  <c r="F38" i="5" s="1"/>
  <c r="E37" i="5"/>
  <c r="F37" i="5" s="1"/>
  <c r="E36" i="5"/>
  <c r="F36" i="5" s="1"/>
  <c r="E35" i="5"/>
  <c r="F35" i="5" s="1"/>
  <c r="E34" i="5"/>
  <c r="F34" i="5" s="1"/>
  <c r="E33" i="5"/>
  <c r="F33" i="5" s="1"/>
  <c r="E32" i="5"/>
  <c r="F32" i="5" s="1"/>
  <c r="E31" i="5"/>
  <c r="F31" i="5" s="1"/>
  <c r="E30" i="5"/>
  <c r="F30" i="5" s="1"/>
  <c r="E29" i="5"/>
  <c r="F29" i="5" s="1"/>
  <c r="E28" i="5"/>
  <c r="F28" i="5" s="1"/>
  <c r="E27" i="5"/>
  <c r="F27" i="5" s="1"/>
  <c r="E26" i="5"/>
  <c r="F26" i="5" s="1"/>
  <c r="E25" i="5"/>
  <c r="F25" i="5" s="1"/>
  <c r="E24" i="5"/>
  <c r="F24" i="5" s="1"/>
  <c r="E23" i="5"/>
  <c r="F23" i="5" s="1"/>
  <c r="E22" i="5"/>
  <c r="F22" i="5" s="1"/>
  <c r="E21" i="5"/>
  <c r="F21" i="5" s="1"/>
  <c r="E20" i="5"/>
  <c r="F20" i="5" s="1"/>
  <c r="E19" i="5"/>
  <c r="F19" i="5" s="1"/>
  <c r="E18" i="5"/>
  <c r="F18" i="5" s="1"/>
  <c r="E17" i="5"/>
  <c r="F17" i="5" s="1"/>
  <c r="E16" i="5"/>
  <c r="F16" i="5" s="1"/>
  <c r="E15" i="5"/>
  <c r="F15" i="5" s="1"/>
  <c r="E14" i="5"/>
  <c r="F14" i="5" s="1"/>
  <c r="E13" i="5"/>
  <c r="F13" i="5" s="1"/>
  <c r="E12" i="5"/>
  <c r="F12" i="5" s="1"/>
  <c r="E11" i="5"/>
  <c r="F11" i="5" s="1"/>
  <c r="E10" i="5"/>
  <c r="F10" i="5" s="1"/>
  <c r="E9" i="5"/>
</calcChain>
</file>

<file path=xl/sharedStrings.xml><?xml version="1.0" encoding="utf-8"?>
<sst xmlns="http://schemas.openxmlformats.org/spreadsheetml/2006/main" count="60" uniqueCount="60">
  <si>
    <t>-</t>
  </si>
  <si>
    <t>DEPÓSITOS POR SECTOR EN ENTRE RÍOS (EN MILES)</t>
  </si>
  <si>
    <t>Sector Público no financiero</t>
  </si>
  <si>
    <t>Sector Privado no financiero</t>
  </si>
  <si>
    <t>Operaciones con residentes del exterior</t>
  </si>
  <si>
    <t>Total</t>
  </si>
  <si>
    <t>Var.trimestral</t>
  </si>
  <si>
    <t>Saldo al 31.03.2011</t>
  </si>
  <si>
    <t>Saldo al 31.06.2011</t>
  </si>
  <si>
    <t>Saldo al 31.09.2011</t>
  </si>
  <si>
    <t>Saldo al 31.12.2011</t>
  </si>
  <si>
    <t>Saldo al 31-03-2012</t>
  </si>
  <si>
    <t>Saldo al 31-06-2012</t>
  </si>
  <si>
    <t>Saldo al 31-09-2012</t>
  </si>
  <si>
    <t>Saldo al 31-12-2012</t>
  </si>
  <si>
    <t>Saldo al 31-03-2013</t>
  </si>
  <si>
    <t>Saldo al 31-06-2013</t>
  </si>
  <si>
    <t>Saldo al 30-09-2013</t>
  </si>
  <si>
    <t>Saldo al 31-12-2013</t>
  </si>
  <si>
    <t>Saldo al 31-03-2014</t>
  </si>
  <si>
    <t>Saldo al 30-06-2014</t>
  </si>
  <si>
    <t>Saldo al 30-09-2014</t>
  </si>
  <si>
    <t>Saldo al 31-12-2014</t>
  </si>
  <si>
    <t>Saldo al 31-03-2015</t>
  </si>
  <si>
    <t>Saldo al 30-06-2015</t>
  </si>
  <si>
    <t>Saldo al 30-09-2015</t>
  </si>
  <si>
    <t>Saldo al 31-12-2015</t>
  </si>
  <si>
    <t>Saldo al 31-03-2016</t>
  </si>
  <si>
    <t>Saldo al 30-06-2016</t>
  </si>
  <si>
    <t>Saldo al 30-09-2016</t>
  </si>
  <si>
    <t>Saldo al 31-12-2016</t>
  </si>
  <si>
    <t>Saldo al 31-03-2017</t>
  </si>
  <si>
    <t>Saldo al 30-06-2017</t>
  </si>
  <si>
    <t>Saldo al 30-09-2017</t>
  </si>
  <si>
    <t>Saldo al 31-12-2017</t>
  </si>
  <si>
    <t>Saldo al 31-03-2018</t>
  </si>
  <si>
    <t>Saldo al 30-06-2018</t>
  </si>
  <si>
    <t>Saldo al 30-09-2018</t>
  </si>
  <si>
    <t>Saldo al 31-12-2018</t>
  </si>
  <si>
    <t>Saldo al 31-03-2019</t>
  </si>
  <si>
    <t>Saldo al 30-06-2019</t>
  </si>
  <si>
    <t>Saldo al 30-09-2019</t>
  </si>
  <si>
    <t>Saldo al 31-12-2019</t>
  </si>
  <si>
    <t>Saldo al 31-03-2020</t>
  </si>
  <si>
    <t>Saldo al 30-06-2020</t>
  </si>
  <si>
    <t>Saldo al 30-09-2020</t>
  </si>
  <si>
    <t>Saldo al 31-12-2020</t>
  </si>
  <si>
    <t>Saldo al 31-03-2021</t>
  </si>
  <si>
    <t>Saldo al 30-06-2021</t>
  </si>
  <si>
    <t>Saldo al 30-09-2021</t>
  </si>
  <si>
    <t>Saldo al 31-12-2021</t>
  </si>
  <si>
    <t>Saldo al 31-03-2022</t>
  </si>
  <si>
    <t>Saldo al 30-06-2022</t>
  </si>
  <si>
    <t>Saldo al 30-09-2022</t>
  </si>
  <si>
    <t>Saldo al 31-12-2022</t>
  </si>
  <si>
    <t>Fuente: elaboración propia en base a datos del BCRA</t>
  </si>
  <si>
    <t>Saldo al 31-03-2023</t>
  </si>
  <si>
    <t>Saldo al 30-06-2023</t>
  </si>
  <si>
    <t>Saldo al 30-09-2023</t>
  </si>
  <si>
    <t>Actualización de datos al 15/12/2023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</si>
</sst>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€&quot;_-;\-* #,##0.00\ &quot;€&quot;_-;_-* &quot;-&quot;??\ &quot;€&quot;_-;_-@_-"/>
  </numFmts>
  <fonts count="9">
    <font>
      <sz val="11"/>
      <color theme="1"/>
      <name val="Calibri"/>
      <family val="2"/>
      <scheme val="minor"/>
    </font>
    <font>
      <b/>
      <sz val="11"/>
      <color theme="1"/>
      <name val="AvenirNext LT Pro Bold"/>
      <family val="2"/>
    </font>
    <font>
      <b/>
      <sz val="10"/>
      <name val="AvenirNext LT Pro Bold"/>
      <family val="2"/>
    </font>
    <font>
      <sz val="10"/>
      <name val="AvenirNext LT Pro Regular"/>
      <family val="2"/>
    </font>
    <font>
      <sz val="11"/>
      <color indexed="8"/>
      <name val="Calibri"/>
      <family val="2"/>
    </font>
    <font>
      <sz val="8"/>
      <name val="AvenirNext LT Pro Regular"/>
      <family val="2"/>
    </font>
    <font>
      <sz val="10"/>
      <name val="AvenirNext LT Pro Bold"/>
      <family val="2"/>
    </font>
    <font>
      <b/>
      <sz val="10"/>
      <name val="AvenirNext LT Pro Regular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4" fillId="0" borderId="0" applyFont="0" applyFill="0" applyBorder="0" applyAlignment="0" applyProtection="0"/>
    <xf numFmtId="0" fontId="8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5" fillId="2" borderId="0" xfId="0" applyFont="1" applyFill="1"/>
    <xf numFmtId="0" fontId="3" fillId="2" borderId="0" xfId="0" applyFont="1" applyFill="1"/>
    <xf numFmtId="0" fontId="6" fillId="2" borderId="0" xfId="0" applyFont="1" applyFill="1"/>
    <xf numFmtId="3" fontId="2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/>
    <xf numFmtId="0" fontId="7" fillId="2" borderId="0" xfId="0" applyFont="1" applyFill="1" applyBorder="1" applyAlignment="1">
      <alignment horizontal="left" vertical="center" wrapText="1"/>
    </xf>
    <xf numFmtId="3" fontId="3" fillId="2" borderId="0" xfId="0" applyNumberFormat="1" applyFont="1" applyFill="1" applyBorder="1" applyAlignment="1">
      <alignment horizontal="center" wrapText="1"/>
    </xf>
    <xf numFmtId="10" fontId="3" fillId="2" borderId="0" xfId="1" applyNumberFormat="1" applyFont="1" applyFill="1" applyBorder="1" applyAlignment="1">
      <alignment horizontal="center" wrapText="1"/>
    </xf>
    <xf numFmtId="9" fontId="3" fillId="2" borderId="0" xfId="1" applyFont="1" applyFill="1"/>
    <xf numFmtId="0" fontId="7" fillId="2" borderId="0" xfId="0" applyFont="1" applyFill="1"/>
    <xf numFmtId="3" fontId="3" fillId="2" borderId="0" xfId="0" applyNumberFormat="1" applyFont="1" applyFill="1" applyAlignment="1">
      <alignment horizontal="right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right"/>
    </xf>
    <xf numFmtId="17" fontId="5" fillId="2" borderId="0" xfId="0" applyNumberFormat="1" applyFont="1" applyFill="1" applyBorder="1" applyAlignment="1">
      <alignment horizontal="left" vertical="top"/>
    </xf>
    <xf numFmtId="0" fontId="1" fillId="2" borderId="0" xfId="0" applyFont="1" applyFill="1" applyAlignment="1">
      <alignment horizontal="center"/>
    </xf>
  </cellXfs>
  <cellStyles count="5">
    <cellStyle name="Euro" xfId="4"/>
    <cellStyle name="Normal" xfId="0" builtinId="0"/>
    <cellStyle name="Normal 10" xfId="2"/>
    <cellStyle name="Porcentaje 2" xfId="1"/>
    <cellStyle name="Porcentu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venirNext LT Pro Bold"/>
                <a:ea typeface="AvenirNext LT Pro Bold"/>
                <a:cs typeface="AvenirNext LT Pro Bold"/>
              </a:defRPr>
            </a:pPr>
            <a:r>
              <a:rPr lang="es-AR"/>
              <a:t>  Depósitos </a:t>
            </a:r>
          </a:p>
        </c:rich>
      </c:tx>
      <c:layout>
        <c:manualLayout>
          <c:xMode val="edge"/>
          <c:yMode val="edge"/>
          <c:x val="7.3907867182758352E-2"/>
          <c:y val="2.5212970425940867E-2"/>
        </c:manualLayout>
      </c:layout>
      <c:overlay val="1"/>
      <c:spPr>
        <a:solidFill>
          <a:srgbClr val="00A8E1"/>
        </a:solidFill>
      </c:spPr>
    </c:title>
    <c:autoTitleDeleted val="0"/>
    <c:plotArea>
      <c:layout>
        <c:manualLayout>
          <c:layoutTarget val="inner"/>
          <c:xMode val="edge"/>
          <c:yMode val="edge"/>
          <c:x val="5.586081601974334E-2"/>
          <c:y val="3.989979758827334E-2"/>
          <c:w val="0.9381863074547796"/>
          <c:h val="0.88841420750315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[1]Dépositos!$B$8</c:f>
              <c:strCache>
                <c:ptCount val="1"/>
                <c:pt idx="0">
                  <c:v>Sector Público no financiero</c:v>
                </c:pt>
              </c:strCache>
            </c:strRef>
          </c:tx>
          <c:spPr>
            <a:solidFill>
              <a:srgbClr val="2A8EC1"/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4.0854847202292672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86E-4828-B5A5-460D9A6A60F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0390445068792138E-3"/>
                  <c:y val="6.52747379164901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86E-4828-B5A5-460D9A6A60F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0928542963639264E-3"/>
                  <c:y val="2.1461563509517662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86E-4828-B5A5-460D9A6A60F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4172707184727024E-3"/>
                  <c:y val="-1.484309424658254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86E-4828-B5A5-460D9A6A60F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6.1761268568661402E-3"/>
                  <c:y val="3.133054054492851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86E-4828-B5A5-460D9A6A60F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105722350526047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86E-4828-B5A5-460D9A6A60F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5.1321529381575569E-3"/>
                  <c:y val="-3.133159011273700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386E-4828-B5A5-460D9A6A60F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7.185014113420683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386E-4828-B5A5-460D9A6A60F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0937998211651692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386E-4828-B5A5-460D9A6A60FB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5.132152938157556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386E-4828-B5A5-460D9A6A60FB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4.1232306668263965E-3"/>
                  <c:y val="-6.772925676624133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386E-4828-B5A5-460D9A6A60FB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6.169546570844038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386E-4828-B5A5-460D9A6A60FB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venirNext LT Pro Bold"/>
                    <a:ea typeface="AvenirNext LT Pro Bold"/>
                    <a:cs typeface="AvenirNext LT Pro Bold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[1]Dépositos!$A$49:$A$57</c:f>
              <c:strCache>
                <c:ptCount val="9"/>
                <c:pt idx="0">
                  <c:v>Saldo al 31-03-2021</c:v>
                </c:pt>
                <c:pt idx="1">
                  <c:v>Saldo al 30-06-2021</c:v>
                </c:pt>
                <c:pt idx="2">
                  <c:v>Saldo al 30-09-2021</c:v>
                </c:pt>
                <c:pt idx="3">
                  <c:v>Saldo al 31-12-2021</c:v>
                </c:pt>
                <c:pt idx="4">
                  <c:v>Saldo al 31-03-2022</c:v>
                </c:pt>
                <c:pt idx="5">
                  <c:v>Saldo al 30-06-2022</c:v>
                </c:pt>
                <c:pt idx="6">
                  <c:v>Saldo al 30-09-2022</c:v>
                </c:pt>
                <c:pt idx="7">
                  <c:v>Saldo al 31-12-2022</c:v>
                </c:pt>
                <c:pt idx="8">
                  <c:v>Saldo al 31-03-2023</c:v>
                </c:pt>
              </c:strCache>
            </c:strRef>
          </c:cat>
          <c:val>
            <c:numRef>
              <c:f>[1]Dépositos!$B$48:$B$56</c:f>
              <c:numCache>
                <c:formatCode>#,##0</c:formatCode>
                <c:ptCount val="9"/>
                <c:pt idx="0">
                  <c:v>33910826.556462727</c:v>
                </c:pt>
                <c:pt idx="1">
                  <c:v>42173646.220024019</c:v>
                </c:pt>
                <c:pt idx="2">
                  <c:v>56823084.514469735</c:v>
                </c:pt>
                <c:pt idx="3">
                  <c:v>50094280.760186471</c:v>
                </c:pt>
                <c:pt idx="4">
                  <c:v>66080711.606996529</c:v>
                </c:pt>
                <c:pt idx="5">
                  <c:v>75343864.843684509</c:v>
                </c:pt>
                <c:pt idx="6">
                  <c:v>100980143.37066048</c:v>
                </c:pt>
                <c:pt idx="7">
                  <c:v>110980501.89980365</c:v>
                </c:pt>
                <c:pt idx="8">
                  <c:v>120082669.05075698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386E-4828-B5A5-460D9A6A60FB}"/>
            </c:ext>
          </c:extLst>
        </c:ser>
        <c:ser>
          <c:idx val="1"/>
          <c:order val="1"/>
          <c:tx>
            <c:strRef>
              <c:f>[1]Dépositos!$C$8</c:f>
              <c:strCache>
                <c:ptCount val="1"/>
                <c:pt idx="0">
                  <c:v>Sector Privado no financiero</c:v>
                </c:pt>
              </c:strCache>
            </c:strRef>
          </c:tx>
          <c:spPr>
            <a:solidFill>
              <a:srgbClr val="00687F"/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2.0418580908626847E-3"/>
                  <c:y val="-1.090865577186406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386E-4828-B5A5-460D9A6A60F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0411635178505792E-3"/>
                  <c:y val="-3.031833777206590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386E-4828-B5A5-460D9A6A60F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7148007187415522E-4"/>
                  <c:y val="2.904124989022115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386E-4828-B5A5-460D9A6A60F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1.21334671836287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386E-4828-B5A5-460D9A6A60F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0209290454313426E-3"/>
                  <c:y val="-2.3884777920530193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386E-4828-B5A5-460D9A6A60FB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-1.212733510882611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386E-4828-B5A5-460D9A6A60FB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0205817589252501E-3"/>
                  <c:y val="-3.335017154927184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386E-4828-B5A5-460D9A6A60FB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-1.87989540676422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386E-4828-B5A5-460D9A6A60FB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0209290454313426E-3"/>
                  <c:y val="-2.426693436725759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386E-4828-B5A5-460D9A6A60FB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0"/>
                  <c:y val="-1.790092450809897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386E-4828-B5A5-460D9A6A60FB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venirNext LT Pro Bold"/>
                    <a:ea typeface="AvenirNext LT Pro Bold"/>
                    <a:cs typeface="AvenirNext LT Pro Bold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[1]Dépositos!$A$49:$A$57</c:f>
              <c:strCache>
                <c:ptCount val="9"/>
                <c:pt idx="0">
                  <c:v>Saldo al 31-03-2021</c:v>
                </c:pt>
                <c:pt idx="1">
                  <c:v>Saldo al 30-06-2021</c:v>
                </c:pt>
                <c:pt idx="2">
                  <c:v>Saldo al 30-09-2021</c:v>
                </c:pt>
                <c:pt idx="3">
                  <c:v>Saldo al 31-12-2021</c:v>
                </c:pt>
                <c:pt idx="4">
                  <c:v>Saldo al 31-03-2022</c:v>
                </c:pt>
                <c:pt idx="5">
                  <c:v>Saldo al 30-06-2022</c:v>
                </c:pt>
                <c:pt idx="6">
                  <c:v>Saldo al 30-09-2022</c:v>
                </c:pt>
                <c:pt idx="7">
                  <c:v>Saldo al 31-12-2022</c:v>
                </c:pt>
                <c:pt idx="8">
                  <c:v>Saldo al 31-03-2023</c:v>
                </c:pt>
              </c:strCache>
            </c:strRef>
          </c:cat>
          <c:val>
            <c:numRef>
              <c:f>[1]Dépositos!$C$49:$C$57</c:f>
              <c:numCache>
                <c:formatCode>#,##0</c:formatCode>
                <c:ptCount val="9"/>
                <c:pt idx="0">
                  <c:v>97111824.238635272</c:v>
                </c:pt>
                <c:pt idx="1">
                  <c:v>113053731.03538415</c:v>
                </c:pt>
                <c:pt idx="2">
                  <c:v>119703920.3258433</c:v>
                </c:pt>
                <c:pt idx="3">
                  <c:v>137217001.81925926</c:v>
                </c:pt>
                <c:pt idx="4">
                  <c:v>147961209.90431711</c:v>
                </c:pt>
                <c:pt idx="5">
                  <c:v>183090100.91283342</c:v>
                </c:pt>
                <c:pt idx="6">
                  <c:v>206746444.31452346</c:v>
                </c:pt>
                <c:pt idx="7">
                  <c:v>253793103.96921298</c:v>
                </c:pt>
                <c:pt idx="8">
                  <c:v>288682842.6298151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7-386E-4828-B5A5-460D9A6A60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3"/>
        <c:axId val="343641056"/>
        <c:axId val="344469216"/>
      </c:barChart>
      <c:catAx>
        <c:axId val="343641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venirNext LT Pro Regular"/>
                <a:ea typeface="AvenirNext LT Pro Regular"/>
                <a:cs typeface="AvenirNext LT Pro Regular"/>
              </a:defRPr>
            </a:pPr>
            <a:endParaRPr lang="es-AR"/>
          </a:p>
        </c:txPr>
        <c:crossAx val="344469216"/>
        <c:crosses val="autoZero"/>
        <c:auto val="1"/>
        <c:lblAlgn val="ctr"/>
        <c:lblOffset val="100"/>
        <c:noMultiLvlLbl val="0"/>
      </c:catAx>
      <c:valAx>
        <c:axId val="344469216"/>
        <c:scaling>
          <c:orientation val="minMax"/>
          <c:max val="152000000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venirNext LT Pro Regular"/>
                <a:ea typeface="AvenirNext LT Pro Regular"/>
                <a:cs typeface="AvenirNext LT Pro Regular"/>
              </a:defRPr>
            </a:pPr>
            <a:endParaRPr lang="es-AR"/>
          </a:p>
        </c:txPr>
        <c:crossAx val="343641056"/>
        <c:crosses val="autoZero"/>
        <c:crossBetween val="between"/>
        <c:majorUnit val="10000000"/>
      </c:valAx>
    </c:plotArea>
    <c:legend>
      <c:legendPos val="r"/>
      <c:layout>
        <c:manualLayout>
          <c:xMode val="edge"/>
          <c:yMode val="edge"/>
          <c:x val="6.7083486221976268E-2"/>
          <c:y val="0.10550871101742203"/>
          <c:w val="0.25635592641272059"/>
          <c:h val="7.2716524206187405E-2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venirNext LT Pro Bold"/>
              <a:ea typeface="AvenirNext LT Pro Bold"/>
              <a:cs typeface="AvenirNext LT Pro Bold"/>
            </a:defRPr>
          </a:pPr>
          <a:endParaRPr lang="es-AR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venirNext LT Pro Regular"/>
          <a:ea typeface="AvenirNext LT Pro Regular"/>
          <a:cs typeface="AvenirNext LT Pro Regular"/>
        </a:defRPr>
      </a:pPr>
      <a:endParaRPr lang="es-AR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venirNext LT Pro Regular"/>
                <a:ea typeface="AvenirNext LT Pro Regular"/>
                <a:cs typeface="AvenirNext LT Pro Regular"/>
              </a:defRPr>
            </a:pPr>
            <a:r>
              <a:rPr lang="es-AR" sz="1050" b="0" i="0" u="none" strike="noStrike" baseline="0">
                <a:solidFill>
                  <a:srgbClr val="333333"/>
                </a:solidFill>
                <a:latin typeface="AvenirNext LT Pro Bold"/>
              </a:rPr>
              <a:t>Depósitos en Entre Ríos,</a:t>
            </a:r>
          </a:p>
          <a:p>
            <a:pPr>
              <a:defRPr sz="800" b="0" i="0" u="none" strike="noStrike" baseline="0">
                <a:solidFill>
                  <a:srgbClr val="333333"/>
                </a:solidFill>
                <a:latin typeface="AvenirNext LT Pro Regular"/>
                <a:ea typeface="AvenirNext LT Pro Regular"/>
                <a:cs typeface="AvenirNext LT Pro Regular"/>
              </a:defRPr>
            </a:pPr>
            <a:r>
              <a:rPr lang="es-AR" sz="1050" b="0" i="0" u="none" strike="noStrike" baseline="0">
                <a:solidFill>
                  <a:srgbClr val="333333"/>
                </a:solidFill>
                <a:latin typeface="AvenirNext LT Pro Bold"/>
              </a:rPr>
              <a:t> evolución trimestral porcentual   </a:t>
            </a:r>
          </a:p>
        </c:rich>
      </c:tx>
      <c:layout>
        <c:manualLayout>
          <c:xMode val="edge"/>
          <c:yMode val="edge"/>
          <c:x val="0.26162740815740221"/>
          <c:y val="6.6524563217476601E-2"/>
        </c:manualLayout>
      </c:layout>
      <c:overlay val="0"/>
      <c:spPr>
        <a:solidFill>
          <a:srgbClr val="00A8E1"/>
        </a:solidFill>
      </c:spPr>
    </c:title>
    <c:autoTitleDeleted val="0"/>
    <c:plotArea>
      <c:layout>
        <c:manualLayout>
          <c:layoutTarget val="inner"/>
          <c:xMode val="edge"/>
          <c:yMode val="edge"/>
          <c:x val="3.5161464689525281E-2"/>
          <c:y val="4.1626884465220226E-2"/>
          <c:w val="0.93992062410887856"/>
          <c:h val="0.8907659099077650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0068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A8E1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A61-40AB-9CAB-EDDECE557AD0}"/>
              </c:ext>
            </c:extLst>
          </c:dPt>
          <c:dPt>
            <c:idx val="1"/>
            <c:invertIfNegative val="0"/>
            <c:bubble3D val="0"/>
            <c:spPr>
              <a:solidFill>
                <a:srgbClr val="00A8E1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A61-40AB-9CAB-EDDECE557AD0}"/>
              </c:ext>
            </c:extLst>
          </c:dPt>
          <c:dPt>
            <c:idx val="2"/>
            <c:invertIfNegative val="0"/>
            <c:bubble3D val="0"/>
            <c:spPr>
              <a:solidFill>
                <a:srgbClr val="00A8E1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A61-40AB-9CAB-EDDECE557AD0}"/>
              </c:ext>
            </c:extLst>
          </c:dPt>
          <c:dPt>
            <c:idx val="3"/>
            <c:invertIfNegative val="0"/>
            <c:bubble3D val="0"/>
            <c:spPr>
              <a:solidFill>
                <a:srgbClr val="00A8E1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1A61-40AB-9CAB-EDDECE557AD0}"/>
              </c:ext>
            </c:extLst>
          </c:dPt>
          <c:dPt>
            <c:idx val="4"/>
            <c:invertIfNegative val="0"/>
            <c:bubble3D val="0"/>
            <c:spPr>
              <a:solidFill>
                <a:srgbClr val="00A8E1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1A61-40AB-9CAB-EDDECE557AD0}"/>
              </c:ext>
            </c:extLst>
          </c:dPt>
          <c:dPt>
            <c:idx val="5"/>
            <c:invertIfNegative val="0"/>
            <c:bubble3D val="0"/>
            <c:spPr>
              <a:solidFill>
                <a:srgbClr val="00A8E1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1A61-40AB-9CAB-EDDECE557AD0}"/>
              </c:ext>
            </c:extLst>
          </c:dPt>
          <c:dLbls>
            <c:dLbl>
              <c:idx val="0"/>
              <c:layout>
                <c:manualLayout>
                  <c:x val="-4.2462845010615745E-3"/>
                  <c:y val="-9.762496069409452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A61-40AB-9CAB-EDDECE557AD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5619726598999779E-6"/>
                  <c:y val="7.49946425236170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A61-40AB-9CAB-EDDECE557AD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8338646829614406E-3"/>
                  <c:y val="9.370314665722964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A61-40AB-9CAB-EDDECE557AD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4.2507970244420826E-3"/>
                  <c:y val="8.239700374531834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1A61-40AB-9CAB-EDDECE557AD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8.5015940488841653E-3"/>
                  <c:y val="9.620002555860292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1A61-40AB-9CAB-EDDECE557AD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8338646829612845E-3"/>
                  <c:y val="7.490636704119846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1A61-40AB-9CAB-EDDECE557AD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7.0771408351027413E-3"/>
                  <c:y val="9.727329316109324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1A61-40AB-9CAB-EDDECE557AD0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AvenirNext LT Pro Bold"/>
                    <a:ea typeface="AvenirNext LT Pro Bold"/>
                    <a:cs typeface="AvenirNext LT Pro Bold"/>
                  </a:defRPr>
                </a:pPr>
                <a:endParaRPr lang="es-A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[1]Dépositos!$A$54:$A$59</c:f>
              <c:strCache>
                <c:ptCount val="6"/>
                <c:pt idx="0">
                  <c:v>Saldo al 30-06-2022</c:v>
                </c:pt>
                <c:pt idx="1">
                  <c:v>Saldo al 30-09-2022</c:v>
                </c:pt>
                <c:pt idx="2">
                  <c:v>Saldo al 31-12-2022</c:v>
                </c:pt>
                <c:pt idx="3">
                  <c:v>Saldo al 31-03-2023</c:v>
                </c:pt>
                <c:pt idx="4">
                  <c:v>Saldo al 30-06-2023</c:v>
                </c:pt>
                <c:pt idx="5">
                  <c:v>Saldo al 30-09-2023</c:v>
                </c:pt>
              </c:strCache>
            </c:strRef>
          </c:cat>
          <c:val>
            <c:numRef>
              <c:f>[1]Dépositos!$F$54:$F$59</c:f>
              <c:numCache>
                <c:formatCode>0.00%</c:formatCode>
                <c:ptCount val="6"/>
                <c:pt idx="0">
                  <c:v>0.2720717062813216</c:v>
                </c:pt>
                <c:pt idx="1">
                  <c:v>0.11848320655195721</c:v>
                </c:pt>
                <c:pt idx="2">
                  <c:v>0.17668033517394321</c:v>
                </c:pt>
                <c:pt idx="3">
                  <c:v>0.13800521600654148</c:v>
                </c:pt>
                <c:pt idx="4">
                  <c:v>0.21307718610961368</c:v>
                </c:pt>
                <c:pt idx="5">
                  <c:v>9.5320302198079521E-2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1A61-40AB-9CAB-EDDECE557A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-21"/>
        <c:axId val="344468432"/>
        <c:axId val="344472352"/>
      </c:barChart>
      <c:catAx>
        <c:axId val="344468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venirNext LT Pro Regular"/>
                <a:ea typeface="AvenirNext LT Pro Regular"/>
                <a:cs typeface="AvenirNext LT Pro Regular"/>
              </a:defRPr>
            </a:pPr>
            <a:endParaRPr lang="es-AR"/>
          </a:p>
        </c:txPr>
        <c:crossAx val="344472352"/>
        <c:crosses val="autoZero"/>
        <c:auto val="1"/>
        <c:lblAlgn val="ctr"/>
        <c:lblOffset val="100"/>
        <c:noMultiLvlLbl val="0"/>
      </c:catAx>
      <c:valAx>
        <c:axId val="344472352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venirNext LT Pro Regular"/>
                <a:ea typeface="AvenirNext LT Pro Regular"/>
                <a:cs typeface="AvenirNext LT Pro Regular"/>
              </a:defRPr>
            </a:pPr>
            <a:endParaRPr lang="es-AR"/>
          </a:p>
        </c:txPr>
        <c:crossAx val="344468432"/>
        <c:crosses val="autoZero"/>
        <c:crossBetween val="between"/>
        <c:majorUnit val="0.05"/>
      </c:valAx>
    </c:plotArea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333333"/>
          </a:solidFill>
          <a:latin typeface="AvenirNext LT Pro Regular"/>
          <a:ea typeface="AvenirNext LT Pro Regular"/>
          <a:cs typeface="AvenirNext LT Pro Regular"/>
        </a:defRPr>
      </a:pPr>
      <a:endParaRPr lang="es-AR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190501</xdr:colOff>
      <xdr:row>10</xdr:row>
      <xdr:rowOff>228600</xdr:rowOff>
    </xdr:from>
    <xdr:to>
      <xdr:col>21</xdr:col>
      <xdr:colOff>323850</xdr:colOff>
      <xdr:row>37</xdr:row>
      <xdr:rowOff>19051</xdr:rowOff>
    </xdr:to>
    <xdr:graphicFrame macro="">
      <xdr:nvGraphicFramePr>
        <xdr:cNvPr id="3" name="3 Gráfico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295275</xdr:colOff>
      <xdr:row>37</xdr:row>
      <xdr:rowOff>152400</xdr:rowOff>
    </xdr:from>
    <xdr:to>
      <xdr:col>18</xdr:col>
      <xdr:colOff>114300</xdr:colOff>
      <xdr:row>61</xdr:row>
      <xdr:rowOff>152400</xdr:rowOff>
    </xdr:to>
    <xdr:graphicFrame macro="">
      <xdr:nvGraphicFramePr>
        <xdr:cNvPr id="4" name="1 Gráfico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95251</xdr:colOff>
      <xdr:row>0</xdr:row>
      <xdr:rowOff>95250</xdr:rowOff>
    </xdr:from>
    <xdr:to>
      <xdr:col>2</xdr:col>
      <xdr:colOff>484501</xdr:colOff>
      <xdr:row>3</xdr:row>
      <xdr:rowOff>51688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1" y="95250"/>
          <a:ext cx="2732400" cy="52793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odos/Series%20econ&#243;micas/Series%20Financieras%20(%20Dieg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 Dólar"/>
      <sheetName val="Valor Euro"/>
      <sheetName val="Dépositos"/>
      <sheetName val="Préstamos"/>
      <sheetName val="Ingresos Tributarios"/>
    </sheetNames>
    <sheetDataSet>
      <sheetData sheetId="0"/>
      <sheetData sheetId="1"/>
      <sheetData sheetId="2">
        <row r="8">
          <cell r="B8" t="str">
            <v>Sector Público no financiero</v>
          </cell>
          <cell r="C8" t="str">
            <v>Sector Privado no financiero</v>
          </cell>
        </row>
        <row r="48">
          <cell r="B48">
            <v>33910826.556462727</v>
          </cell>
        </row>
        <row r="49">
          <cell r="A49" t="str">
            <v>Saldo al 31-03-2021</v>
          </cell>
          <cell r="B49">
            <v>42173646.220024019</v>
          </cell>
          <cell r="C49">
            <v>97111824.238635272</v>
          </cell>
        </row>
        <row r="50">
          <cell r="A50" t="str">
            <v>Saldo al 30-06-2021</v>
          </cell>
          <cell r="B50">
            <v>56823084.514469735</v>
          </cell>
          <cell r="C50">
            <v>113053731.03538415</v>
          </cell>
        </row>
        <row r="51">
          <cell r="A51" t="str">
            <v>Saldo al 30-09-2021</v>
          </cell>
          <cell r="B51">
            <v>50094280.760186471</v>
          </cell>
          <cell r="C51">
            <v>119703920.3258433</v>
          </cell>
        </row>
        <row r="52">
          <cell r="A52" t="str">
            <v>Saldo al 31-12-2021</v>
          </cell>
          <cell r="B52">
            <v>66080711.606996529</v>
          </cell>
          <cell r="C52">
            <v>137217001.81925926</v>
          </cell>
        </row>
        <row r="53">
          <cell r="A53" t="str">
            <v>Saldo al 31-03-2022</v>
          </cell>
          <cell r="B53">
            <v>75343864.843684509</v>
          </cell>
          <cell r="C53">
            <v>147961209.90431711</v>
          </cell>
        </row>
        <row r="54">
          <cell r="A54" t="str">
            <v>Saldo al 30-06-2022</v>
          </cell>
          <cell r="B54">
            <v>100980143.37066048</v>
          </cell>
          <cell r="C54">
            <v>183090100.91283342</v>
          </cell>
          <cell r="F54">
            <v>0.2720717062813216</v>
          </cell>
        </row>
        <row r="55">
          <cell r="A55" t="str">
            <v>Saldo al 30-09-2022</v>
          </cell>
          <cell r="B55">
            <v>110980501.89980365</v>
          </cell>
          <cell r="C55">
            <v>206746444.31452346</v>
          </cell>
          <cell r="F55">
            <v>0.11848320655195721</v>
          </cell>
        </row>
        <row r="56">
          <cell r="A56" t="str">
            <v>Saldo al 31-12-2022</v>
          </cell>
          <cell r="B56">
            <v>120082669.05075698</v>
          </cell>
          <cell r="C56">
            <v>253793103.96921298</v>
          </cell>
          <cell r="F56">
            <v>0.17668033517394321</v>
          </cell>
        </row>
        <row r="57">
          <cell r="A57" t="str">
            <v>Saldo al 31-03-2023</v>
          </cell>
          <cell r="C57">
            <v>288682842.6298151</v>
          </cell>
          <cell r="F57">
            <v>0.13800521600654148</v>
          </cell>
        </row>
        <row r="58">
          <cell r="A58" t="str">
            <v>Saldo al 30-06-2023</v>
          </cell>
          <cell r="F58">
            <v>0.21307718610961368</v>
          </cell>
        </row>
        <row r="59">
          <cell r="A59" t="str">
            <v>Saldo al 30-09-2023</v>
          </cell>
          <cell r="F59">
            <v>9.5320302198079521E-2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Y175"/>
  <sheetViews>
    <sheetView tabSelected="1" workbookViewId="0">
      <pane ySplit="8" topLeftCell="A9" activePane="bottomLeft" state="frozen"/>
      <selection pane="bottomLeft" activeCell="A9" sqref="A9:XFD9"/>
    </sheetView>
  </sheetViews>
  <sheetFormatPr baseColWidth="10" defaultRowHeight="15"/>
  <cols>
    <col min="1" max="1" width="19.42578125" style="2" customWidth="1"/>
    <col min="2" max="6" width="15.7109375" style="2" customWidth="1"/>
    <col min="7" max="16384" width="11.42578125" style="2"/>
  </cols>
  <sheetData>
    <row r="6" spans="1:25">
      <c r="A6" s="17" t="s">
        <v>1</v>
      </c>
      <c r="B6" s="17"/>
      <c r="C6" s="17"/>
      <c r="D6" s="17"/>
      <c r="E6" s="17"/>
      <c r="F6" s="17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>
      <c r="A7" s="5"/>
      <c r="B7" s="5"/>
      <c r="C7" s="5"/>
      <c r="D7" s="5"/>
      <c r="E7" s="5"/>
      <c r="F7" s="5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38.25">
      <c r="A8" s="1"/>
      <c r="B8" s="6" t="s">
        <v>2</v>
      </c>
      <c r="C8" s="6" t="s">
        <v>3</v>
      </c>
      <c r="D8" s="6" t="s">
        <v>4</v>
      </c>
      <c r="E8" s="6" t="s">
        <v>5</v>
      </c>
      <c r="F8" s="6" t="s">
        <v>6</v>
      </c>
      <c r="G8" s="4"/>
      <c r="H8" s="4"/>
      <c r="I8" s="4"/>
      <c r="J8" s="4"/>
      <c r="K8" s="4"/>
      <c r="L8" s="4"/>
      <c r="M8" s="4"/>
      <c r="N8" s="7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ht="20.100000000000001" customHeight="1">
      <c r="A9" s="8" t="s">
        <v>7</v>
      </c>
      <c r="B9" s="9">
        <v>1174495.8028846886</v>
      </c>
      <c r="C9" s="9">
        <v>4256451.9650273919</v>
      </c>
      <c r="D9" s="9">
        <v>17.001241695653093</v>
      </c>
      <c r="E9" s="9">
        <f>SUM(B9:D9)</f>
        <v>5430964.7691537766</v>
      </c>
      <c r="F9" s="9" t="s">
        <v>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ht="20.100000000000001" customHeight="1">
      <c r="A10" s="8" t="s">
        <v>8</v>
      </c>
      <c r="B10" s="9">
        <v>1374877.2869380747</v>
      </c>
      <c r="C10" s="9">
        <v>4854387.2807439575</v>
      </c>
      <c r="D10" s="9">
        <v>0</v>
      </c>
      <c r="E10" s="9">
        <f t="shared" ref="E10:E17" si="0">SUM(B10:D10)</f>
        <v>6229264.5676820325</v>
      </c>
      <c r="F10" s="10">
        <f>+E10/E9-1</f>
        <v>0.1469904211241353</v>
      </c>
      <c r="G10" s="11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ht="20.100000000000001" customHeight="1">
      <c r="A11" s="8" t="s">
        <v>9</v>
      </c>
      <c r="B11" s="9">
        <v>1233960.7420838708</v>
      </c>
      <c r="C11" s="9">
        <v>5084521.3497389555</v>
      </c>
      <c r="D11" s="9">
        <v>34.927344966589317</v>
      </c>
      <c r="E11" s="9">
        <f t="shared" si="0"/>
        <v>6318517.019167793</v>
      </c>
      <c r="F11" s="10">
        <f t="shared" ref="F11:F59" si="1">+E11/E10-1</f>
        <v>1.4327927561274212E-2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ht="20.100000000000001" customHeight="1">
      <c r="A12" s="8" t="s">
        <v>10</v>
      </c>
      <c r="B12" s="9">
        <v>1372858.6192930921</v>
      </c>
      <c r="C12" s="9">
        <v>4991098.7670039721</v>
      </c>
      <c r="D12" s="9">
        <v>13.00024006768548</v>
      </c>
      <c r="E12" s="9">
        <f t="shared" si="0"/>
        <v>6363970.3865371319</v>
      </c>
      <c r="F12" s="10">
        <f t="shared" si="1"/>
        <v>7.1936764958377974E-3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ht="20.100000000000001" customHeight="1">
      <c r="A13" s="8" t="s">
        <v>11</v>
      </c>
      <c r="B13" s="9">
        <v>1243714.3380416746</v>
      </c>
      <c r="C13" s="9">
        <v>5249349.5162689658</v>
      </c>
      <c r="D13" s="9">
        <v>0</v>
      </c>
      <c r="E13" s="9">
        <f t="shared" si="0"/>
        <v>6493063.8543106401</v>
      </c>
      <c r="F13" s="10">
        <f t="shared" si="1"/>
        <v>2.0285051615985372E-2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20.100000000000001" customHeight="1">
      <c r="A14" s="8" t="s">
        <v>12</v>
      </c>
      <c r="B14" s="9">
        <v>1523925.16441992</v>
      </c>
      <c r="C14" s="9">
        <v>5521571.7463333383</v>
      </c>
      <c r="D14" s="9">
        <v>1.0002340412414918</v>
      </c>
      <c r="E14" s="9">
        <f t="shared" si="0"/>
        <v>7045497.9109872999</v>
      </c>
      <c r="F14" s="10">
        <f t="shared" si="1"/>
        <v>8.5080644372518721E-2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20.100000000000001" customHeight="1">
      <c r="A15" s="8" t="s">
        <v>13</v>
      </c>
      <c r="B15" s="9">
        <v>1464008.2117133767</v>
      </c>
      <c r="C15" s="9">
        <v>5749573.3453167547</v>
      </c>
      <c r="D15" s="9">
        <v>48.019579782143026</v>
      </c>
      <c r="E15" s="9">
        <f t="shared" si="0"/>
        <v>7213629.5766099133</v>
      </c>
      <c r="F15" s="10">
        <f t="shared" si="1"/>
        <v>2.3863702430514611E-2</v>
      </c>
      <c r="G15" s="7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ht="20.100000000000001" customHeight="1">
      <c r="A16" s="8" t="s">
        <v>14</v>
      </c>
      <c r="B16" s="9">
        <v>1924093.4714424268</v>
      </c>
      <c r="C16" s="9">
        <v>6082884.7982784752</v>
      </c>
      <c r="D16" s="9">
        <v>37.021714420955327</v>
      </c>
      <c r="E16" s="9">
        <f t="shared" si="0"/>
        <v>8007015.2914353227</v>
      </c>
      <c r="F16" s="10">
        <f t="shared" si="1"/>
        <v>0.10998426054450472</v>
      </c>
      <c r="G16" s="7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ht="20.100000000000001" customHeight="1">
      <c r="A17" s="8" t="s">
        <v>15</v>
      </c>
      <c r="B17" s="9">
        <v>2062674.3972537057</v>
      </c>
      <c r="C17" s="9">
        <v>6363759.0833893446</v>
      </c>
      <c r="D17" s="9">
        <v>7.0027903205291269</v>
      </c>
      <c r="E17" s="9">
        <f t="shared" si="0"/>
        <v>8426440.4834333714</v>
      </c>
      <c r="F17" s="10">
        <f t="shared" si="1"/>
        <v>5.2382214437217911E-2</v>
      </c>
      <c r="G17" s="7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ht="20.100000000000001" customHeight="1">
      <c r="A18" s="8" t="s">
        <v>16</v>
      </c>
      <c r="B18" s="9">
        <v>2333051.4812033535</v>
      </c>
      <c r="C18" s="9">
        <v>6255016.8257539356</v>
      </c>
      <c r="D18" s="9">
        <v>37</v>
      </c>
      <c r="E18" s="9">
        <f t="shared" ref="E18:E28" si="2">SUM(B18:D18)</f>
        <v>8588105.3069572896</v>
      </c>
      <c r="F18" s="10">
        <f t="shared" si="1"/>
        <v>1.9185422817826314E-2</v>
      </c>
      <c r="G18" s="7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ht="20.100000000000001" customHeight="1">
      <c r="A19" s="8" t="s">
        <v>17</v>
      </c>
      <c r="B19" s="9">
        <v>2521830.9852967234</v>
      </c>
      <c r="C19" s="9">
        <v>7260850.5858437363</v>
      </c>
      <c r="D19" s="9">
        <v>33</v>
      </c>
      <c r="E19" s="9">
        <f t="shared" si="2"/>
        <v>9782714.5711404607</v>
      </c>
      <c r="F19" s="10">
        <f t="shared" si="1"/>
        <v>0.13910044433379376</v>
      </c>
      <c r="G19" s="7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ht="20.100000000000001" customHeight="1">
      <c r="A20" s="8" t="s">
        <v>18</v>
      </c>
      <c r="B20" s="9">
        <v>2789080.005930366</v>
      </c>
      <c r="C20" s="9">
        <v>7751460.3489844911</v>
      </c>
      <c r="D20" s="9">
        <v>9</v>
      </c>
      <c r="E20" s="9">
        <f t="shared" si="2"/>
        <v>10540549.354914857</v>
      </c>
      <c r="F20" s="10">
        <f t="shared" si="1"/>
        <v>7.7466717265783247E-2</v>
      </c>
      <c r="G20" s="7"/>
      <c r="H20" s="4"/>
      <c r="I20" s="4"/>
      <c r="J20" s="4"/>
      <c r="K20" s="4"/>
      <c r="L20" s="4"/>
      <c r="M20" s="12">
        <v>35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ht="20.100000000000001" customHeight="1">
      <c r="A21" s="8" t="s">
        <v>19</v>
      </c>
      <c r="B21" s="9">
        <v>2755253</v>
      </c>
      <c r="C21" s="9">
        <v>8225801</v>
      </c>
      <c r="D21" s="9">
        <v>4</v>
      </c>
      <c r="E21" s="9">
        <f t="shared" si="2"/>
        <v>10981058</v>
      </c>
      <c r="F21" s="10">
        <f t="shared" si="1"/>
        <v>4.1791810867973567E-2</v>
      </c>
      <c r="G21" s="7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ht="20.100000000000001" customHeight="1">
      <c r="A22" s="8" t="s">
        <v>20</v>
      </c>
      <c r="B22" s="9">
        <v>3261085.3213111828</v>
      </c>
      <c r="C22" s="9">
        <v>9538981.852975022</v>
      </c>
      <c r="D22" s="9">
        <v>4</v>
      </c>
      <c r="E22" s="9">
        <f t="shared" si="2"/>
        <v>12800071.174286205</v>
      </c>
      <c r="F22" s="10">
        <f t="shared" si="1"/>
        <v>0.16565008346975363</v>
      </c>
      <c r="G22" s="7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ht="20.100000000000001" customHeight="1">
      <c r="A23" s="8" t="s">
        <v>21</v>
      </c>
      <c r="B23" s="9">
        <v>3497565.6909187478</v>
      </c>
      <c r="C23" s="9">
        <v>10113878.361695347</v>
      </c>
      <c r="D23" s="9">
        <v>34</v>
      </c>
      <c r="E23" s="9">
        <f t="shared" si="2"/>
        <v>13611478.052614095</v>
      </c>
      <c r="F23" s="10">
        <f t="shared" si="1"/>
        <v>6.3390809885331523E-2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ht="20.100000000000001" customHeight="1">
      <c r="A24" s="8" t="s">
        <v>22</v>
      </c>
      <c r="B24" s="9">
        <v>3942477.8554218821</v>
      </c>
      <c r="C24" s="9">
        <v>10989852.214193637</v>
      </c>
      <c r="D24" s="9">
        <v>34</v>
      </c>
      <c r="E24" s="9">
        <f t="shared" si="2"/>
        <v>14932364.069615519</v>
      </c>
      <c r="F24" s="10">
        <f t="shared" si="1"/>
        <v>9.7042070809330472E-2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ht="20.100000000000001" customHeight="1">
      <c r="A25" s="8" t="s">
        <v>23</v>
      </c>
      <c r="B25" s="9">
        <v>3974152.826247876</v>
      </c>
      <c r="C25" s="9">
        <v>11571244.92512111</v>
      </c>
      <c r="D25" s="9">
        <v>34</v>
      </c>
      <c r="E25" s="9">
        <f t="shared" si="2"/>
        <v>15545431.751368986</v>
      </c>
      <c r="F25" s="10">
        <f t="shared" si="1"/>
        <v>4.1056304205771665E-2</v>
      </c>
      <c r="G25" s="13"/>
      <c r="H25" s="13"/>
      <c r="I25" s="13"/>
      <c r="J25" s="13"/>
      <c r="K25" s="13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ht="20.100000000000001" customHeight="1">
      <c r="A26" s="8" t="s">
        <v>24</v>
      </c>
      <c r="B26" s="9">
        <v>4338824.7408919577</v>
      </c>
      <c r="C26" s="9">
        <v>13113385.623903338</v>
      </c>
      <c r="D26" s="9">
        <v>39</v>
      </c>
      <c r="E26" s="9">
        <f t="shared" si="2"/>
        <v>17452249.364795297</v>
      </c>
      <c r="F26" s="10">
        <f t="shared" si="1"/>
        <v>0.12266096200630705</v>
      </c>
      <c r="G26" s="13"/>
      <c r="H26" s="13"/>
      <c r="I26" s="13"/>
      <c r="J26" s="13"/>
      <c r="K26" s="13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ht="20.100000000000001" customHeight="1">
      <c r="A27" s="8" t="s">
        <v>25</v>
      </c>
      <c r="B27" s="9">
        <v>4230373.581922601</v>
      </c>
      <c r="C27" s="9">
        <v>14007491.780121559</v>
      </c>
      <c r="D27" s="9">
        <v>328.79501765842014</v>
      </c>
      <c r="E27" s="9">
        <f t="shared" si="2"/>
        <v>18238194.157061819</v>
      </c>
      <c r="F27" s="10">
        <f t="shared" si="1"/>
        <v>4.5034011137379926E-2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ht="20.100000000000001" customHeight="1">
      <c r="A28" s="8" t="s">
        <v>26</v>
      </c>
      <c r="B28" s="9">
        <v>4149096.2310232166</v>
      </c>
      <c r="C28" s="9">
        <v>15585372.850627907</v>
      </c>
      <c r="D28" s="9">
        <v>119.48347848367325</v>
      </c>
      <c r="E28" s="9">
        <f t="shared" si="2"/>
        <v>19734588.565129604</v>
      </c>
      <c r="F28" s="10">
        <f t="shared" si="1"/>
        <v>8.2047290163778763E-2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ht="20.100000000000001" customHeight="1">
      <c r="A29" s="8" t="s">
        <v>27</v>
      </c>
      <c r="B29" s="9">
        <v>5659728.5389999999</v>
      </c>
      <c r="C29" s="9">
        <v>17395317.829999998</v>
      </c>
      <c r="D29" s="9">
        <v>117</v>
      </c>
      <c r="E29" s="9">
        <f t="shared" ref="E29:E56" si="3">SUM(B29:D29)</f>
        <v>23055163.368999999</v>
      </c>
      <c r="F29" s="10">
        <f t="shared" si="1"/>
        <v>0.16826166874022119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ht="20.100000000000001" customHeight="1">
      <c r="A30" s="8" t="s">
        <v>28</v>
      </c>
      <c r="B30" s="9">
        <v>6293144.6448113481</v>
      </c>
      <c r="C30" s="9">
        <v>19716562.855432343</v>
      </c>
      <c r="D30" s="9">
        <v>3.0142669326760574</v>
      </c>
      <c r="E30" s="9">
        <f t="shared" si="3"/>
        <v>26009710.514510624</v>
      </c>
      <c r="F30" s="10">
        <f t="shared" si="1"/>
        <v>0.12815121273368701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ht="20.100000000000001" customHeight="1">
      <c r="A31" s="8" t="s">
        <v>29</v>
      </c>
      <c r="B31" s="9">
        <v>6227497.7398522543</v>
      </c>
      <c r="C31" s="9">
        <v>21868266.739740428</v>
      </c>
      <c r="D31" s="9">
        <v>6.6350324787329669</v>
      </c>
      <c r="E31" s="9">
        <f t="shared" si="3"/>
        <v>28095771.11462516</v>
      </c>
      <c r="F31" s="10">
        <f t="shared" si="1"/>
        <v>8.0203145627120165E-2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ht="20.100000000000001" customHeight="1">
      <c r="A32" s="8" t="s">
        <v>30</v>
      </c>
      <c r="B32" s="9">
        <v>6199357.4752101479</v>
      </c>
      <c r="C32" s="9">
        <v>25266900.437594727</v>
      </c>
      <c r="D32" s="9">
        <v>2</v>
      </c>
      <c r="E32" s="9">
        <f t="shared" si="3"/>
        <v>31466259.912804876</v>
      </c>
      <c r="F32" s="10">
        <f t="shared" si="1"/>
        <v>0.11996427449628611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ht="20.100000000000001" customHeight="1">
      <c r="A33" s="8" t="s">
        <v>31</v>
      </c>
      <c r="B33" s="9">
        <v>9844258.0917372853</v>
      </c>
      <c r="C33" s="9">
        <v>26924972.028761905</v>
      </c>
      <c r="D33" s="9">
        <v>0</v>
      </c>
      <c r="E33" s="9">
        <f t="shared" si="3"/>
        <v>36769230.120499194</v>
      </c>
      <c r="F33" s="10">
        <f t="shared" si="1"/>
        <v>0.16852877407067779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ht="20.100000000000001" customHeight="1">
      <c r="A34" s="8" t="s">
        <v>32</v>
      </c>
      <c r="B34" s="9">
        <v>10443442.955741663</v>
      </c>
      <c r="C34" s="9">
        <v>27712976.681065634</v>
      </c>
      <c r="D34" s="9">
        <v>1</v>
      </c>
      <c r="E34" s="9">
        <f t="shared" si="3"/>
        <v>38156420.636807293</v>
      </c>
      <c r="F34" s="10">
        <f t="shared" si="1"/>
        <v>3.772693939367322E-2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 ht="20.100000000000001" customHeight="1">
      <c r="A35" s="8" t="s">
        <v>33</v>
      </c>
      <c r="B35" s="9">
        <v>10444132.666706285</v>
      </c>
      <c r="C35" s="9">
        <v>29582379.874663465</v>
      </c>
      <c r="D35" s="9">
        <v>0</v>
      </c>
      <c r="E35" s="9">
        <f t="shared" si="3"/>
        <v>40026512.541369751</v>
      </c>
      <c r="F35" s="10">
        <f t="shared" si="1"/>
        <v>4.901119846546842E-2</v>
      </c>
      <c r="G35" s="14"/>
      <c r="H35" s="14"/>
      <c r="I35" s="7"/>
      <c r="J35" s="7"/>
      <c r="K35" s="7"/>
      <c r="L35" s="7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ht="20.100000000000001" customHeight="1">
      <c r="A36" s="8" t="s">
        <v>34</v>
      </c>
      <c r="B36" s="9">
        <v>11618538.548402699</v>
      </c>
      <c r="C36" s="9">
        <v>33458784.505454753</v>
      </c>
      <c r="D36" s="9">
        <v>0</v>
      </c>
      <c r="E36" s="9">
        <f t="shared" si="3"/>
        <v>45077323.053857453</v>
      </c>
      <c r="F36" s="10">
        <f t="shared" si="1"/>
        <v>0.12618662460956087</v>
      </c>
      <c r="G36" s="9"/>
      <c r="H36" s="9"/>
      <c r="I36" s="7"/>
      <c r="J36" s="7"/>
      <c r="K36" s="7"/>
      <c r="L36" s="7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ht="20.100000000000001" customHeight="1">
      <c r="A37" s="8" t="s">
        <v>35</v>
      </c>
      <c r="B37" s="9">
        <v>11409808.35432831</v>
      </c>
      <c r="C37" s="9">
        <v>34938112.790755048</v>
      </c>
      <c r="D37" s="9">
        <v>0</v>
      </c>
      <c r="E37" s="9">
        <f t="shared" si="3"/>
        <v>46347921.14508336</v>
      </c>
      <c r="F37" s="10">
        <f t="shared" si="1"/>
        <v>2.8187079559001793E-2</v>
      </c>
      <c r="G37" s="9"/>
      <c r="H37" s="9"/>
      <c r="I37" s="7"/>
      <c r="J37" s="7"/>
      <c r="K37" s="7"/>
      <c r="L37" s="7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ht="20.100000000000001" customHeight="1">
      <c r="A38" s="8" t="s">
        <v>36</v>
      </c>
      <c r="B38" s="9">
        <v>11893145.524498606</v>
      </c>
      <c r="C38" s="9">
        <v>35379733.589054041</v>
      </c>
      <c r="D38" s="9">
        <v>0</v>
      </c>
      <c r="E38" s="9">
        <f t="shared" si="3"/>
        <v>47272879.113552645</v>
      </c>
      <c r="F38" s="10">
        <f t="shared" si="1"/>
        <v>1.9956838313715863E-2</v>
      </c>
      <c r="G38" s="9"/>
      <c r="H38" s="9"/>
      <c r="I38" s="7"/>
      <c r="J38" s="7"/>
      <c r="K38" s="7"/>
      <c r="L38" s="7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ht="20.100000000000001" customHeight="1">
      <c r="A39" s="8" t="s">
        <v>37</v>
      </c>
      <c r="B39" s="9">
        <v>13643368.579807198</v>
      </c>
      <c r="C39" s="9">
        <v>45172827.873915404</v>
      </c>
      <c r="D39" s="9">
        <v>7</v>
      </c>
      <c r="E39" s="9">
        <f t="shared" si="3"/>
        <v>58816203.453722604</v>
      </c>
      <c r="F39" s="10">
        <f t="shared" si="1"/>
        <v>0.24418492286966731</v>
      </c>
      <c r="G39" s="9"/>
      <c r="H39" s="9"/>
      <c r="I39" s="7"/>
      <c r="J39" s="7"/>
      <c r="K39" s="7"/>
      <c r="L39" s="7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ht="20.100000000000001" customHeight="1">
      <c r="A40" s="8" t="s">
        <v>38</v>
      </c>
      <c r="B40" s="9">
        <v>12187953.62261191</v>
      </c>
      <c r="C40" s="9">
        <v>49865137.672610804</v>
      </c>
      <c r="D40" s="9">
        <v>3</v>
      </c>
      <c r="E40" s="9">
        <f t="shared" si="3"/>
        <v>62053094.295222715</v>
      </c>
      <c r="F40" s="10">
        <f t="shared" si="1"/>
        <v>5.5033998310464627E-2</v>
      </c>
      <c r="G40" s="9"/>
      <c r="H40" s="9"/>
      <c r="I40" s="7"/>
      <c r="J40" s="7"/>
      <c r="K40" s="7"/>
      <c r="L40" s="7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ht="20.100000000000001" customHeight="1">
      <c r="A41" s="8" t="s">
        <v>39</v>
      </c>
      <c r="B41" s="9">
        <v>14654875.002442172</v>
      </c>
      <c r="C41" s="9">
        <v>55632215.019637078</v>
      </c>
      <c r="D41" s="9">
        <v>14.761120296427942</v>
      </c>
      <c r="E41" s="9">
        <f t="shared" si="3"/>
        <v>70287104.783199534</v>
      </c>
      <c r="F41" s="10">
        <f t="shared" si="1"/>
        <v>0.13269298785976469</v>
      </c>
      <c r="G41" s="9"/>
      <c r="H41" s="9"/>
      <c r="I41" s="7"/>
      <c r="J41" s="7"/>
      <c r="K41" s="7"/>
      <c r="L41" s="7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ht="20.100000000000001" customHeight="1">
      <c r="A42" s="8" t="s">
        <v>40</v>
      </c>
      <c r="B42" s="9">
        <v>18086088.226677738</v>
      </c>
      <c r="C42" s="9">
        <v>60863862.130678371</v>
      </c>
      <c r="D42" s="9">
        <v>27</v>
      </c>
      <c r="E42" s="9">
        <f t="shared" si="3"/>
        <v>78949977.357356101</v>
      </c>
      <c r="F42" s="10">
        <f t="shared" si="1"/>
        <v>0.12324981375854338</v>
      </c>
      <c r="G42" s="9"/>
      <c r="H42" s="9"/>
      <c r="I42" s="7"/>
      <c r="J42" s="7"/>
      <c r="K42" s="7"/>
      <c r="L42" s="7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ht="20.100000000000001" customHeight="1">
      <c r="A43" s="8" t="s">
        <v>41</v>
      </c>
      <c r="B43" s="9">
        <v>13077653.070706479</v>
      </c>
      <c r="C43" s="9">
        <v>60303757.23507192</v>
      </c>
      <c r="D43" s="9">
        <v>867.59816694957453</v>
      </c>
      <c r="E43" s="9">
        <f t="shared" si="3"/>
        <v>73382277.903945342</v>
      </c>
      <c r="F43" s="10">
        <f t="shared" si="1"/>
        <v>-7.0521862573935112E-2</v>
      </c>
      <c r="G43" s="9"/>
      <c r="H43" s="9"/>
      <c r="I43" s="7"/>
      <c r="J43" s="7"/>
      <c r="K43" s="7"/>
      <c r="L43" s="7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ht="20.100000000000001" customHeight="1">
      <c r="A44" s="8" t="s">
        <v>42</v>
      </c>
      <c r="B44" s="9">
        <v>13200819.822420258</v>
      </c>
      <c r="C44" s="9">
        <v>63675971.012891196</v>
      </c>
      <c r="D44" s="9">
        <v>600.50175414470073</v>
      </c>
      <c r="E44" s="9">
        <f t="shared" si="3"/>
        <v>76877391.337065607</v>
      </c>
      <c r="F44" s="10">
        <f t="shared" si="1"/>
        <v>4.7628848993966022E-2</v>
      </c>
      <c r="G44" s="9"/>
      <c r="H44" s="9"/>
      <c r="I44" s="7"/>
      <c r="J44" s="7"/>
      <c r="K44" s="7"/>
      <c r="L44" s="7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ht="20.100000000000001" customHeight="1">
      <c r="A45" s="8" t="s">
        <v>43</v>
      </c>
      <c r="B45" s="9">
        <v>12992802.076085094</v>
      </c>
      <c r="C45" s="9">
        <v>71560533.711603582</v>
      </c>
      <c r="D45" s="9">
        <v>703.88884159619511</v>
      </c>
      <c r="E45" s="9">
        <f t="shared" si="3"/>
        <v>84554039.676530272</v>
      </c>
      <c r="F45" s="10">
        <f t="shared" si="1"/>
        <v>9.9855733993453599E-2</v>
      </c>
      <c r="G45" s="7"/>
      <c r="H45" s="15"/>
      <c r="I45" s="7"/>
      <c r="J45" s="7"/>
      <c r="K45" s="7"/>
      <c r="L45" s="7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 ht="20.100000000000001" customHeight="1">
      <c r="A46" s="8" t="s">
        <v>44</v>
      </c>
      <c r="B46" s="9">
        <v>18240943.910201296</v>
      </c>
      <c r="C46" s="9">
        <v>81785967.390771702</v>
      </c>
      <c r="D46" s="9">
        <v>35</v>
      </c>
      <c r="E46" s="9">
        <f t="shared" si="3"/>
        <v>100026946.300973</v>
      </c>
      <c r="F46" s="10">
        <f t="shared" si="1"/>
        <v>0.18299429197748385</v>
      </c>
      <c r="G46" s="7"/>
      <c r="H46" s="7"/>
      <c r="I46" s="7"/>
      <c r="J46" s="7"/>
      <c r="K46" s="7"/>
      <c r="L46" s="7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ht="20.100000000000001" customHeight="1">
      <c r="A47" s="8" t="s">
        <v>45</v>
      </c>
      <c r="B47" s="9">
        <v>23778405</v>
      </c>
      <c r="C47" s="9">
        <v>83480200.31868726</v>
      </c>
      <c r="D47" s="9">
        <v>1376.1429050767015</v>
      </c>
      <c r="E47" s="9">
        <f t="shared" si="3"/>
        <v>107259981.46159233</v>
      </c>
      <c r="F47" s="10">
        <f t="shared" si="1"/>
        <v>7.2310866502469429E-2</v>
      </c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ht="20.100000000000001" customHeight="1">
      <c r="A48" s="8" t="s">
        <v>46</v>
      </c>
      <c r="B48" s="9">
        <v>33910826.556462727</v>
      </c>
      <c r="C48" s="9">
        <v>90881007.748846799</v>
      </c>
      <c r="D48" s="9">
        <v>2295.6952221150664</v>
      </c>
      <c r="E48" s="9">
        <f t="shared" si="3"/>
        <v>124794130.00053164</v>
      </c>
      <c r="F48" s="10">
        <f t="shared" si="1"/>
        <v>0.16347335045193856</v>
      </c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 ht="20.100000000000001" customHeight="1">
      <c r="A49" s="8" t="s">
        <v>47</v>
      </c>
      <c r="B49" s="9">
        <v>42173646.220024019</v>
      </c>
      <c r="C49" s="9">
        <v>97111824.238635272</v>
      </c>
      <c r="D49" s="9">
        <v>1940</v>
      </c>
      <c r="E49" s="9">
        <f t="shared" si="3"/>
        <v>139287410.45865929</v>
      </c>
      <c r="F49" s="10">
        <f t="shared" si="1"/>
        <v>0.11613751751036605</v>
      </c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 ht="20.100000000000001" customHeight="1">
      <c r="A50" s="8" t="s">
        <v>48</v>
      </c>
      <c r="B50" s="9">
        <v>56823084.514469735</v>
      </c>
      <c r="C50" s="9">
        <v>113053731.03538415</v>
      </c>
      <c r="D50" s="9">
        <v>2742.8549982749041</v>
      </c>
      <c r="E50" s="9">
        <f t="shared" si="3"/>
        <v>169879558.40485215</v>
      </c>
      <c r="F50" s="10">
        <f t="shared" si="1"/>
        <v>0.21963325935528588</v>
      </c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5" ht="20.100000000000001" customHeight="1">
      <c r="A51" s="8" t="s">
        <v>49</v>
      </c>
      <c r="B51" s="9">
        <v>50094280.760186471</v>
      </c>
      <c r="C51" s="9">
        <v>119703920.3258433</v>
      </c>
      <c r="D51" s="9">
        <v>4360.6017746952812</v>
      </c>
      <c r="E51" s="9">
        <f t="shared" si="3"/>
        <v>169802561.68780446</v>
      </c>
      <c r="F51" s="10">
        <f t="shared" si="1"/>
        <v>-4.5324297855897644E-4</v>
      </c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 ht="20.100000000000001" customHeight="1">
      <c r="A52" s="8" t="s">
        <v>50</v>
      </c>
      <c r="B52" s="9">
        <v>66080711.606996529</v>
      </c>
      <c r="C52" s="9">
        <v>137217001.81925926</v>
      </c>
      <c r="D52" s="9">
        <v>3233.3031075813342</v>
      </c>
      <c r="E52" s="9">
        <f t="shared" si="3"/>
        <v>203300946.72936338</v>
      </c>
      <c r="F52" s="10">
        <f t="shared" si="1"/>
        <v>0.19727844332023903</v>
      </c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 ht="20.100000000000001" customHeight="1">
      <c r="A53" s="8" t="s">
        <v>51</v>
      </c>
      <c r="B53" s="9">
        <v>75343864.843684509</v>
      </c>
      <c r="C53" s="9">
        <v>147961209.90431711</v>
      </c>
      <c r="D53" s="9">
        <v>21491.934381422205</v>
      </c>
      <c r="E53" s="9">
        <f t="shared" si="3"/>
        <v>223326566.68238306</v>
      </c>
      <c r="F53" s="10">
        <f t="shared" si="1"/>
        <v>9.8502344800577957E-2</v>
      </c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25" ht="20.100000000000001" customHeight="1">
      <c r="A54" s="8" t="s">
        <v>52</v>
      </c>
      <c r="B54" s="9">
        <v>100980143.37066048</v>
      </c>
      <c r="C54" s="9">
        <v>183090100.91283342</v>
      </c>
      <c r="D54" s="9">
        <v>17162.45411447305</v>
      </c>
      <c r="E54" s="9">
        <f t="shared" si="3"/>
        <v>284087406.73760837</v>
      </c>
      <c r="F54" s="10">
        <f t="shared" si="1"/>
        <v>0.2720717062813216</v>
      </c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 ht="20.100000000000001" customHeight="1">
      <c r="A55" s="8" t="s">
        <v>53</v>
      </c>
      <c r="B55" s="9">
        <v>110980501.89980365</v>
      </c>
      <c r="C55" s="9">
        <v>206746444.31452346</v>
      </c>
      <c r="D55" s="9">
        <v>20047.414583230555</v>
      </c>
      <c r="E55" s="9">
        <f t="shared" si="3"/>
        <v>317746993.6289103</v>
      </c>
      <c r="F55" s="10">
        <f t="shared" si="1"/>
        <v>0.11848320655195721</v>
      </c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 ht="20.100000000000001" customHeight="1">
      <c r="A56" s="8" t="s">
        <v>54</v>
      </c>
      <c r="B56" s="9">
        <v>120082669.05075698</v>
      </c>
      <c r="C56" s="9">
        <v>253793103.96921298</v>
      </c>
      <c r="D56" s="9">
        <v>10865.943809018272</v>
      </c>
      <c r="E56" s="9">
        <f t="shared" si="3"/>
        <v>373886638.96377897</v>
      </c>
      <c r="F56" s="10">
        <f t="shared" si="1"/>
        <v>0.17668033517394321</v>
      </c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>
      <c r="A57" s="8" t="s">
        <v>56</v>
      </c>
      <c r="B57" s="9">
        <v>136792534.62388754</v>
      </c>
      <c r="C57" s="9">
        <v>288682842.6298151</v>
      </c>
      <c r="D57" s="9">
        <v>9568.0822324243945</v>
      </c>
      <c r="E57" s="9">
        <f>SUM(B57:D57)</f>
        <v>425484945.33593506</v>
      </c>
      <c r="F57" s="10">
        <f t="shared" si="1"/>
        <v>0.13800521600654148</v>
      </c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>
      <c r="A58" s="8" t="s">
        <v>57</v>
      </c>
      <c r="B58" s="9">
        <v>159021198.72569454</v>
      </c>
      <c r="C58" s="9">
        <v>357113541.73949873</v>
      </c>
      <c r="D58" s="9">
        <v>11339.754925683777</v>
      </c>
      <c r="E58" s="9">
        <f>SUM(B58:D58)</f>
        <v>516146080.22011894</v>
      </c>
      <c r="F58" s="10">
        <f t="shared" si="1"/>
        <v>0.21307718610961368</v>
      </c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>
      <c r="A59" s="8" t="s">
        <v>58</v>
      </c>
      <c r="B59" s="9">
        <v>149856055.81939161</v>
      </c>
      <c r="C59" s="9">
        <v>415469443.73665279</v>
      </c>
      <c r="D59" s="9">
        <v>19781.009010542515</v>
      </c>
      <c r="E59" s="9">
        <f>SUM(B59:D59)</f>
        <v>565345280.56505489</v>
      </c>
      <c r="F59" s="10">
        <f t="shared" si="1"/>
        <v>9.5320302198079521E-2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>
      <c r="A60" s="8"/>
      <c r="B60" s="9"/>
      <c r="C60" s="9"/>
      <c r="D60" s="9"/>
      <c r="E60" s="9"/>
      <c r="F60" s="10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>
      <c r="A61" s="3" t="s">
        <v>55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>
      <c r="A62" s="16" t="s">
        <v>59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:2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1: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1: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1: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1: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: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1: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: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1: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1: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1: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1: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1: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1: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1: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1: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1: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: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1: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spans="1: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spans="1: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spans="1: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1: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spans="1: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1: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1: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1: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1: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1: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1: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1: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spans="1: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  <row r="106" spans="1: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</row>
    <row r="107" spans="1: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</row>
    <row r="108" spans="1: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</row>
    <row r="109" spans="1: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</row>
    <row r="110" spans="1: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</row>
    <row r="111" spans="1: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</row>
    <row r="112" spans="1: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</row>
    <row r="113" spans="1: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</row>
    <row r="114" spans="1: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</row>
    <row r="115" spans="1: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</row>
    <row r="116" spans="1: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</row>
    <row r="117" spans="1: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</row>
    <row r="118" spans="1: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</row>
    <row r="119" spans="1: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</row>
    <row r="120" spans="1: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</row>
    <row r="121" spans="1: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</row>
    <row r="122" spans="1: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</row>
    <row r="123" spans="1: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</row>
    <row r="124" spans="1: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</row>
    <row r="125" spans="1: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</row>
    <row r="126" spans="1: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</row>
    <row r="127" spans="1: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</row>
    <row r="128" spans="1: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</row>
    <row r="129" spans="1: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</row>
    <row r="130" spans="1: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</row>
    <row r="131" spans="1: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</row>
    <row r="132" spans="1: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</row>
    <row r="133" spans="1: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</row>
    <row r="134" spans="1: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</row>
    <row r="135" spans="1: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</row>
    <row r="136" spans="1: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</row>
    <row r="137" spans="1: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</row>
    <row r="138" spans="1: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</row>
    <row r="139" spans="1: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</row>
    <row r="140" spans="1: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</row>
    <row r="141" spans="1: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</row>
    <row r="142" spans="1: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</row>
    <row r="143" spans="1: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</row>
    <row r="144" spans="1: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</row>
    <row r="145" spans="1: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</row>
    <row r="146" spans="1: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</row>
    <row r="147" spans="1: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</row>
    <row r="148" spans="1: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</row>
    <row r="149" spans="1: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</row>
    <row r="150" spans="1: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</row>
    <row r="151" spans="1: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</row>
    <row r="152" spans="1: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</row>
    <row r="153" spans="1: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</row>
    <row r="154" spans="1: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</row>
    <row r="155" spans="1: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</row>
    <row r="156" spans="1: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</row>
    <row r="157" spans="1: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</row>
    <row r="158" spans="1: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</row>
    <row r="159" spans="1: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</row>
    <row r="160" spans="1: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</row>
    <row r="161" spans="1: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</row>
    <row r="162" spans="1: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</row>
    <row r="163" spans="1: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</row>
    <row r="164" spans="1: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</row>
    <row r="165" spans="1: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</row>
    <row r="166" spans="1: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</row>
    <row r="167" spans="1: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</row>
    <row r="168" spans="1: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</row>
    <row r="169" spans="1: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</row>
    <row r="170" spans="1: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</row>
    <row r="171" spans="1: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</row>
    <row r="172" spans="1: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</row>
    <row r="173" spans="1: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</row>
    <row r="174" spans="1: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</row>
    <row r="175" spans="1: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</row>
  </sheetData>
  <mergeCells count="1">
    <mergeCell ref="A6:F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mariel</dc:creator>
  <cp:lastModifiedBy>Estela Diaz</cp:lastModifiedBy>
  <dcterms:created xsi:type="dcterms:W3CDTF">2023-04-26T11:38:36Z</dcterms:created>
  <dcterms:modified xsi:type="dcterms:W3CDTF">2024-02-07T11:40:25Z</dcterms:modified>
</cp:coreProperties>
</file>