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HP\Winword\INFORMATICA\ESTELA\WEB\Turismo\Junio-datos abril-\"/>
    </mc:Choice>
  </mc:AlternateContent>
  <bookViews>
    <workbookView xWindow="0" yWindow="0" windowWidth="25125" windowHeight="11835"/>
  </bookViews>
  <sheets>
    <sheet name="ODPna" sheetId="4" r:id="rId1"/>
    <sheet name="gráfico" sheetId="2" state="hidden" r:id="rId2"/>
  </sheets>
  <calcPr calcId="152511"/>
</workbook>
</file>

<file path=xl/calcChain.xml><?xml version="1.0" encoding="utf-8"?>
<calcChain xmlns="http://schemas.openxmlformats.org/spreadsheetml/2006/main">
  <c r="E44" i="4" l="1"/>
  <c r="E55" i="4"/>
  <c r="E54" i="4"/>
  <c r="E48" i="4"/>
  <c r="E45" i="4"/>
  <c r="E40" i="4"/>
  <c r="E39" i="4"/>
  <c r="E33" i="4"/>
  <c r="E28" i="4"/>
  <c r="E23" i="4"/>
  <c r="E18" i="4"/>
  <c r="E13" i="4"/>
  <c r="E53" i="4" l="1"/>
  <c r="E43" i="4"/>
  <c r="E38" i="4"/>
  <c r="D55" i="4"/>
  <c r="D54" i="4"/>
  <c r="D48" i="4"/>
  <c r="D45" i="4"/>
  <c r="D44" i="4"/>
  <c r="D40" i="4"/>
  <c r="D39" i="4"/>
  <c r="D33" i="4"/>
  <c r="D28" i="4"/>
  <c r="D23" i="4"/>
  <c r="D18" i="4"/>
  <c r="D13" i="4"/>
  <c r="D53" i="4" l="1"/>
  <c r="D43" i="4"/>
  <c r="D38" i="4"/>
  <c r="C55" i="4"/>
  <c r="C54" i="4"/>
  <c r="C48" i="4"/>
  <c r="C45" i="4"/>
  <c r="C44" i="4"/>
  <c r="C40" i="4"/>
  <c r="C39" i="4"/>
  <c r="C33" i="4"/>
  <c r="C28" i="4"/>
  <c r="C23" i="4"/>
  <c r="C18" i="4"/>
  <c r="C13" i="4"/>
  <c r="C53" i="4" l="1"/>
  <c r="C43" i="4"/>
  <c r="C38" i="4"/>
  <c r="B48" i="4"/>
  <c r="B33" i="4"/>
  <c r="B28" i="4"/>
  <c r="B23" i="4"/>
  <c r="B18" i="4"/>
  <c r="B13" i="4"/>
  <c r="B55" i="4"/>
  <c r="B54" i="4"/>
  <c r="B45" i="4"/>
  <c r="B44" i="4"/>
  <c r="B40" i="4"/>
  <c r="B39" i="4"/>
  <c r="B53" i="4" l="1"/>
  <c r="B38" i="4"/>
  <c r="B43" i="4"/>
  <c r="M103" i="4"/>
  <c r="M102" i="4"/>
  <c r="M96" i="4"/>
  <c r="M93" i="4"/>
  <c r="M92" i="4"/>
  <c r="M88" i="4"/>
  <c r="M87" i="4"/>
  <c r="M81" i="4"/>
  <c r="M76" i="4"/>
  <c r="M71" i="4"/>
  <c r="M66" i="4"/>
  <c r="M61" i="4"/>
  <c r="M91" i="4" l="1"/>
  <c r="M101" i="4"/>
  <c r="M86" i="4"/>
  <c r="L103" i="4"/>
  <c r="L102" i="4"/>
  <c r="L96" i="4"/>
  <c r="L93" i="4"/>
  <c r="L92" i="4"/>
  <c r="L88" i="4"/>
  <c r="L87" i="4"/>
  <c r="L81" i="4"/>
  <c r="L76" i="4"/>
  <c r="L71" i="4"/>
  <c r="L66" i="4"/>
  <c r="L61" i="4"/>
  <c r="L101" i="4" l="1"/>
  <c r="L91" i="4"/>
  <c r="L86" i="4"/>
  <c r="K103" i="4"/>
  <c r="K102" i="4"/>
  <c r="K96" i="4"/>
  <c r="K93" i="4"/>
  <c r="K92" i="4"/>
  <c r="K88" i="4"/>
  <c r="K87" i="4"/>
  <c r="K81" i="4"/>
  <c r="K76" i="4"/>
  <c r="K71" i="4"/>
  <c r="K66" i="4"/>
  <c r="K61" i="4"/>
  <c r="K101" i="4" l="1"/>
  <c r="K91" i="4"/>
  <c r="K86" i="4"/>
  <c r="J103" i="4"/>
  <c r="J102" i="4"/>
  <c r="J96" i="4"/>
  <c r="J93" i="4"/>
  <c r="J92" i="4"/>
  <c r="J88" i="4"/>
  <c r="J87" i="4"/>
  <c r="J81" i="4"/>
  <c r="J76" i="4"/>
  <c r="J71" i="4"/>
  <c r="J66" i="4"/>
  <c r="J61" i="4"/>
  <c r="J101" i="4" l="1"/>
  <c r="J91" i="4"/>
  <c r="J86" i="4"/>
  <c r="I103" i="4"/>
  <c r="I102" i="4"/>
  <c r="I96" i="4"/>
  <c r="I93" i="4"/>
  <c r="I92" i="4"/>
  <c r="I88" i="4"/>
  <c r="I87" i="4"/>
  <c r="I81" i="4"/>
  <c r="I76" i="4"/>
  <c r="I71" i="4"/>
  <c r="I66" i="4"/>
  <c r="I61" i="4"/>
  <c r="I101" i="4" l="1"/>
  <c r="I91" i="4"/>
  <c r="I86" i="4"/>
  <c r="H103" i="4"/>
  <c r="H102" i="4"/>
  <c r="H96" i="4"/>
  <c r="H93" i="4"/>
  <c r="H92" i="4"/>
  <c r="H88" i="4"/>
  <c r="H87" i="4"/>
  <c r="H81" i="4"/>
  <c r="H76" i="4"/>
  <c r="H71" i="4"/>
  <c r="H66" i="4"/>
  <c r="H61" i="4"/>
  <c r="H101" i="4" l="1"/>
  <c r="H91" i="4"/>
  <c r="H86" i="4"/>
  <c r="G103" i="4"/>
  <c r="G102" i="4"/>
  <c r="G96" i="4"/>
  <c r="G93" i="4"/>
  <c r="G92" i="4"/>
  <c r="G88" i="4"/>
  <c r="G87" i="4"/>
  <c r="G81" i="4"/>
  <c r="G76" i="4"/>
  <c r="G71" i="4"/>
  <c r="G66" i="4"/>
  <c r="G61" i="4"/>
  <c r="G101" i="4" l="1"/>
  <c r="G91" i="4"/>
  <c r="G86" i="4"/>
  <c r="F103" i="4"/>
  <c r="F102" i="4"/>
  <c r="F96" i="4"/>
  <c r="F93" i="4"/>
  <c r="F92" i="4"/>
  <c r="F88" i="4"/>
  <c r="F87" i="4"/>
  <c r="F81" i="4"/>
  <c r="F76" i="4"/>
  <c r="F71" i="4"/>
  <c r="F66" i="4"/>
  <c r="F61" i="4"/>
  <c r="F101" i="4" l="1"/>
  <c r="F91" i="4"/>
  <c r="F86" i="4"/>
  <c r="E103" i="4"/>
  <c r="E102" i="4"/>
  <c r="E96" i="4"/>
  <c r="E93" i="4"/>
  <c r="E92" i="4"/>
  <c r="E88" i="4"/>
  <c r="E87" i="4"/>
  <c r="E81" i="4"/>
  <c r="E76" i="4"/>
  <c r="E71" i="4"/>
  <c r="E66" i="4"/>
  <c r="E61" i="4"/>
  <c r="E101" i="4" l="1"/>
  <c r="E91" i="4"/>
  <c r="E86" i="4"/>
  <c r="D103" i="4"/>
  <c r="D102" i="4"/>
  <c r="D96" i="4"/>
  <c r="D93" i="4"/>
  <c r="D92" i="4"/>
  <c r="D88" i="4"/>
  <c r="D87" i="4"/>
  <c r="D81" i="4"/>
  <c r="D76" i="4"/>
  <c r="D71" i="4"/>
  <c r="D66" i="4"/>
  <c r="D61" i="4"/>
  <c r="D101" i="4" l="1"/>
  <c r="D91" i="4"/>
  <c r="D86" i="4"/>
  <c r="C103" i="4"/>
  <c r="C102" i="4"/>
  <c r="C96" i="4"/>
  <c r="C93" i="4"/>
  <c r="C92" i="4"/>
  <c r="C88" i="4"/>
  <c r="C87" i="4"/>
  <c r="C81" i="4"/>
  <c r="C101" i="4" s="1"/>
  <c r="C76" i="4"/>
  <c r="C71" i="4"/>
  <c r="C66" i="4"/>
  <c r="C61" i="4"/>
  <c r="C91" i="4" l="1"/>
  <c r="C86" i="4"/>
  <c r="B103" i="4"/>
  <c r="B102" i="4"/>
  <c r="B96" i="4"/>
  <c r="B93" i="4"/>
  <c r="B92" i="4"/>
  <c r="B88" i="4"/>
  <c r="B87" i="4"/>
  <c r="B81" i="4"/>
  <c r="B76" i="4"/>
  <c r="B71" i="4"/>
  <c r="B66" i="4"/>
  <c r="B61" i="4"/>
  <c r="B101" i="4" l="1"/>
  <c r="B91" i="4"/>
  <c r="B86" i="4"/>
  <c r="M151" i="4"/>
  <c r="M150" i="4"/>
  <c r="M144" i="4"/>
  <c r="M141" i="4"/>
  <c r="M140" i="4"/>
  <c r="M136" i="4"/>
  <c r="M135" i="4"/>
  <c r="M129" i="4"/>
  <c r="M124" i="4"/>
  <c r="M119" i="4"/>
  <c r="M114" i="4"/>
  <c r="M109" i="4"/>
  <c r="M149" i="4" l="1"/>
  <c r="M139" i="4"/>
  <c r="M134" i="4"/>
  <c r="L151" i="4"/>
  <c r="L150" i="4"/>
  <c r="L144" i="4"/>
  <c r="L141" i="4"/>
  <c r="L140" i="4"/>
  <c r="L136" i="4"/>
  <c r="L135" i="4"/>
  <c r="L129" i="4"/>
  <c r="L149" i="4" s="1"/>
  <c r="L124" i="4"/>
  <c r="L119" i="4"/>
  <c r="L114" i="4"/>
  <c r="L109" i="4"/>
  <c r="L139" i="4" l="1"/>
  <c r="L134" i="4"/>
  <c r="K151" i="4"/>
  <c r="K150" i="4"/>
  <c r="K141" i="4"/>
  <c r="K140" i="4"/>
  <c r="K136" i="4"/>
  <c r="K135" i="4"/>
  <c r="K144" i="4"/>
  <c r="K129" i="4"/>
  <c r="K124" i="4"/>
  <c r="K119" i="4"/>
  <c r="K114" i="4"/>
  <c r="K109" i="4"/>
  <c r="K134" i="4" l="1"/>
  <c r="K149" i="4"/>
  <c r="K139" i="4"/>
  <c r="J151" i="4"/>
  <c r="J150" i="4"/>
  <c r="J144" i="4"/>
  <c r="J141" i="4"/>
  <c r="J140" i="4"/>
  <c r="J136" i="4"/>
  <c r="J135" i="4"/>
  <c r="J129" i="4"/>
  <c r="J124" i="4"/>
  <c r="J119" i="4"/>
  <c r="J114" i="4"/>
  <c r="J109" i="4"/>
  <c r="J149" i="4" l="1"/>
  <c r="J139" i="4"/>
  <c r="J134" i="4"/>
  <c r="I151" i="4"/>
  <c r="I150" i="4"/>
  <c r="H151" i="4"/>
  <c r="H150" i="4"/>
  <c r="I141" i="4"/>
  <c r="I140" i="4"/>
  <c r="H141" i="4"/>
  <c r="H140" i="4"/>
  <c r="I136" i="4"/>
  <c r="I135" i="4"/>
  <c r="H136" i="4"/>
  <c r="H135" i="4"/>
  <c r="I144" i="4"/>
  <c r="H144" i="4"/>
  <c r="I129" i="4"/>
  <c r="H129" i="4"/>
  <c r="I124" i="4"/>
  <c r="H124" i="4"/>
  <c r="I119" i="4"/>
  <c r="H119" i="4"/>
  <c r="I114" i="4"/>
  <c r="H114" i="4"/>
  <c r="I109" i="4"/>
  <c r="H109" i="4"/>
  <c r="H134" i="4" l="1"/>
  <c r="H139" i="4"/>
  <c r="H149" i="4"/>
  <c r="I149" i="4"/>
  <c r="I139" i="4"/>
  <c r="I134" i="4"/>
  <c r="M391" i="4"/>
  <c r="L391" i="4"/>
  <c r="K391" i="4"/>
  <c r="J391" i="4"/>
  <c r="I391" i="4"/>
  <c r="H391" i="4"/>
  <c r="G391" i="4"/>
  <c r="F391" i="4"/>
  <c r="E391" i="4"/>
  <c r="D391" i="4"/>
  <c r="C391" i="4"/>
  <c r="B391" i="4"/>
  <c r="M390" i="4"/>
  <c r="L390" i="4"/>
  <c r="K390" i="4"/>
  <c r="J390" i="4"/>
  <c r="I390" i="4"/>
  <c r="H390" i="4"/>
  <c r="G390" i="4"/>
  <c r="F390" i="4"/>
  <c r="E390" i="4"/>
  <c r="D390" i="4"/>
  <c r="C390" i="4"/>
  <c r="B390" i="4"/>
  <c r="M384" i="4"/>
  <c r="L384" i="4"/>
  <c r="K384" i="4"/>
  <c r="J384" i="4"/>
  <c r="I384" i="4"/>
  <c r="H384" i="4"/>
  <c r="G384" i="4"/>
  <c r="F384" i="4"/>
  <c r="E384" i="4"/>
  <c r="D384" i="4"/>
  <c r="C384" i="4"/>
  <c r="B384" i="4"/>
  <c r="M381" i="4"/>
  <c r="L381" i="4"/>
  <c r="K381" i="4"/>
  <c r="J381" i="4"/>
  <c r="I381" i="4"/>
  <c r="H381" i="4"/>
  <c r="G381" i="4"/>
  <c r="F381" i="4"/>
  <c r="E381" i="4"/>
  <c r="D381" i="4"/>
  <c r="C381" i="4"/>
  <c r="B381" i="4"/>
  <c r="M380" i="4"/>
  <c r="L380" i="4"/>
  <c r="K380" i="4"/>
  <c r="J380" i="4"/>
  <c r="I380" i="4"/>
  <c r="H380" i="4"/>
  <c r="G380" i="4"/>
  <c r="F380" i="4"/>
  <c r="E380" i="4"/>
  <c r="D380" i="4"/>
  <c r="C380" i="4"/>
  <c r="B380" i="4"/>
  <c r="M376" i="4"/>
  <c r="L376" i="4"/>
  <c r="K376" i="4"/>
  <c r="J376" i="4"/>
  <c r="I376" i="4"/>
  <c r="H376" i="4"/>
  <c r="G376" i="4"/>
  <c r="F376" i="4"/>
  <c r="E376" i="4"/>
  <c r="D376" i="4"/>
  <c r="C376" i="4"/>
  <c r="B376" i="4"/>
  <c r="M375" i="4"/>
  <c r="L375" i="4"/>
  <c r="K375" i="4"/>
  <c r="J375" i="4"/>
  <c r="I375" i="4"/>
  <c r="H375" i="4"/>
  <c r="G375" i="4"/>
  <c r="F375" i="4"/>
  <c r="E375" i="4"/>
  <c r="D375" i="4"/>
  <c r="C375" i="4"/>
  <c r="B375" i="4"/>
  <c r="M369" i="4"/>
  <c r="M389" i="4" s="1"/>
  <c r="L369" i="4"/>
  <c r="L389" i="4" s="1"/>
  <c r="K369" i="4"/>
  <c r="K389" i="4" s="1"/>
  <c r="J369" i="4"/>
  <c r="I369" i="4"/>
  <c r="I389" i="4" s="1"/>
  <c r="H369" i="4"/>
  <c r="H389" i="4" s="1"/>
  <c r="G369" i="4"/>
  <c r="G389" i="4" s="1"/>
  <c r="F369" i="4"/>
  <c r="F389" i="4" s="1"/>
  <c r="E369" i="4"/>
  <c r="E389" i="4" s="1"/>
  <c r="D369" i="4"/>
  <c r="D389" i="4" s="1"/>
  <c r="C369" i="4"/>
  <c r="C389" i="4" s="1"/>
  <c r="B369" i="4"/>
  <c r="B389" i="4" s="1"/>
  <c r="M364" i="4"/>
  <c r="L364" i="4"/>
  <c r="K364" i="4"/>
  <c r="J364" i="4"/>
  <c r="I364" i="4"/>
  <c r="H364" i="4"/>
  <c r="G364" i="4"/>
  <c r="F364" i="4"/>
  <c r="E364" i="4"/>
  <c r="D364" i="4"/>
  <c r="C364" i="4"/>
  <c r="B364" i="4"/>
  <c r="M359" i="4"/>
  <c r="L359" i="4"/>
  <c r="K359" i="4"/>
  <c r="J359" i="4"/>
  <c r="I359" i="4"/>
  <c r="H359" i="4"/>
  <c r="G359" i="4"/>
  <c r="F359" i="4"/>
  <c r="E359" i="4"/>
  <c r="D359" i="4"/>
  <c r="C359" i="4"/>
  <c r="B359" i="4"/>
  <c r="M354" i="4"/>
  <c r="L354" i="4"/>
  <c r="K354" i="4"/>
  <c r="J354" i="4"/>
  <c r="I354" i="4"/>
  <c r="H354" i="4"/>
  <c r="G354" i="4"/>
  <c r="F354" i="4"/>
  <c r="E354" i="4"/>
  <c r="D354" i="4"/>
  <c r="C354" i="4"/>
  <c r="B354" i="4"/>
  <c r="M349" i="4"/>
  <c r="L349" i="4"/>
  <c r="K349" i="4"/>
  <c r="J349" i="4"/>
  <c r="I349" i="4"/>
  <c r="H349" i="4"/>
  <c r="G349" i="4"/>
  <c r="F349" i="4"/>
  <c r="E349" i="4"/>
  <c r="D349" i="4"/>
  <c r="C349" i="4"/>
  <c r="B349" i="4"/>
  <c r="M343" i="4"/>
  <c r="L343" i="4"/>
  <c r="K343" i="4"/>
  <c r="J343" i="4"/>
  <c r="I343" i="4"/>
  <c r="H343" i="4"/>
  <c r="G343" i="4"/>
  <c r="F343" i="4"/>
  <c r="E343" i="4"/>
  <c r="D343" i="4"/>
  <c r="C343" i="4"/>
  <c r="B343" i="4"/>
  <c r="M342" i="4"/>
  <c r="L342" i="4"/>
  <c r="K342" i="4"/>
  <c r="J342" i="4"/>
  <c r="I342" i="4"/>
  <c r="H342" i="4"/>
  <c r="G342" i="4"/>
  <c r="F342" i="4"/>
  <c r="E342" i="4"/>
  <c r="D342" i="4"/>
  <c r="C342" i="4"/>
  <c r="B342" i="4"/>
  <c r="M336" i="4"/>
  <c r="L336" i="4"/>
  <c r="K336" i="4"/>
  <c r="J336" i="4"/>
  <c r="I336" i="4"/>
  <c r="H336" i="4"/>
  <c r="G336" i="4"/>
  <c r="F336" i="4"/>
  <c r="E336" i="4"/>
  <c r="D336" i="4"/>
  <c r="C336" i="4"/>
  <c r="B336" i="4"/>
  <c r="M333" i="4"/>
  <c r="L333" i="4"/>
  <c r="K333" i="4"/>
  <c r="J333" i="4"/>
  <c r="I333" i="4"/>
  <c r="H333" i="4"/>
  <c r="G333" i="4"/>
  <c r="F333" i="4"/>
  <c r="E333" i="4"/>
  <c r="D333" i="4"/>
  <c r="C333" i="4"/>
  <c r="B333" i="4"/>
  <c r="M332" i="4"/>
  <c r="L332" i="4"/>
  <c r="K332" i="4"/>
  <c r="J332" i="4"/>
  <c r="I332" i="4"/>
  <c r="H332" i="4"/>
  <c r="G332" i="4"/>
  <c r="F332" i="4"/>
  <c r="E332" i="4"/>
  <c r="D332" i="4"/>
  <c r="C332" i="4"/>
  <c r="B332" i="4"/>
  <c r="M328" i="4"/>
  <c r="L328" i="4"/>
  <c r="K328" i="4"/>
  <c r="J328" i="4"/>
  <c r="I328" i="4"/>
  <c r="H328" i="4"/>
  <c r="G328" i="4"/>
  <c r="F328" i="4"/>
  <c r="E328" i="4"/>
  <c r="D328" i="4"/>
  <c r="C328" i="4"/>
  <c r="B328" i="4"/>
  <c r="M327" i="4"/>
  <c r="L327" i="4"/>
  <c r="K327" i="4"/>
  <c r="J327" i="4"/>
  <c r="I327" i="4"/>
  <c r="H327" i="4"/>
  <c r="G327" i="4"/>
  <c r="F327" i="4"/>
  <c r="E327" i="4"/>
  <c r="D327" i="4"/>
  <c r="C327" i="4"/>
  <c r="B327" i="4"/>
  <c r="M321" i="4"/>
  <c r="M341" i="4" s="1"/>
  <c r="L321" i="4"/>
  <c r="L341" i="4" s="1"/>
  <c r="K321" i="4"/>
  <c r="K341" i="4" s="1"/>
  <c r="J321" i="4"/>
  <c r="J341" i="4" s="1"/>
  <c r="I321" i="4"/>
  <c r="I341" i="4" s="1"/>
  <c r="H321" i="4"/>
  <c r="H341" i="4" s="1"/>
  <c r="G321" i="4"/>
  <c r="G341" i="4" s="1"/>
  <c r="F321" i="4"/>
  <c r="F341" i="4" s="1"/>
  <c r="E321" i="4"/>
  <c r="E341" i="4" s="1"/>
  <c r="D321" i="4"/>
  <c r="D341" i="4" s="1"/>
  <c r="C321" i="4"/>
  <c r="C341" i="4" s="1"/>
  <c r="B321" i="4"/>
  <c r="B341" i="4" s="1"/>
  <c r="M316" i="4"/>
  <c r="L316" i="4"/>
  <c r="K316" i="4"/>
  <c r="J316" i="4"/>
  <c r="I316" i="4"/>
  <c r="H316" i="4"/>
  <c r="G316" i="4"/>
  <c r="F316" i="4"/>
  <c r="E316" i="4"/>
  <c r="D316" i="4"/>
  <c r="C316" i="4"/>
  <c r="B316" i="4"/>
  <c r="M311" i="4"/>
  <c r="L311" i="4"/>
  <c r="K311" i="4"/>
  <c r="J311" i="4"/>
  <c r="I311" i="4"/>
  <c r="H311" i="4"/>
  <c r="G311" i="4"/>
  <c r="F311" i="4"/>
  <c r="E311" i="4"/>
  <c r="D311" i="4"/>
  <c r="C311" i="4"/>
  <c r="B311" i="4"/>
  <c r="M306" i="4"/>
  <c r="L306" i="4"/>
  <c r="K306" i="4"/>
  <c r="J306" i="4"/>
  <c r="I306" i="4"/>
  <c r="H306" i="4"/>
  <c r="G306" i="4"/>
  <c r="F306" i="4"/>
  <c r="E306" i="4"/>
  <c r="D306" i="4"/>
  <c r="C306" i="4"/>
  <c r="B306" i="4"/>
  <c r="M301" i="4"/>
  <c r="L301" i="4"/>
  <c r="K301" i="4"/>
  <c r="J301" i="4"/>
  <c r="I301" i="4"/>
  <c r="H301" i="4"/>
  <c r="G301" i="4"/>
  <c r="F301" i="4"/>
  <c r="E301" i="4"/>
  <c r="D301" i="4"/>
  <c r="C301" i="4"/>
  <c r="B301" i="4"/>
  <c r="M295" i="4"/>
  <c r="L295" i="4"/>
  <c r="K295" i="4"/>
  <c r="J295" i="4"/>
  <c r="I295" i="4"/>
  <c r="H295" i="4"/>
  <c r="G295" i="4"/>
  <c r="D295" i="4"/>
  <c r="C295" i="4"/>
  <c r="B295" i="4"/>
  <c r="M294" i="4"/>
  <c r="L294" i="4"/>
  <c r="K294" i="4"/>
  <c r="J294" i="4"/>
  <c r="I294" i="4"/>
  <c r="H294" i="4"/>
  <c r="G294" i="4"/>
  <c r="D294" i="4"/>
  <c r="C294" i="4"/>
  <c r="B294" i="4"/>
  <c r="M288" i="4"/>
  <c r="L288" i="4"/>
  <c r="K288" i="4"/>
  <c r="J288" i="4"/>
  <c r="I288" i="4"/>
  <c r="H288" i="4"/>
  <c r="G288" i="4"/>
  <c r="D288" i="4"/>
  <c r="C288" i="4"/>
  <c r="B288" i="4"/>
  <c r="M285" i="4"/>
  <c r="L285" i="4"/>
  <c r="K285" i="4"/>
  <c r="J285" i="4"/>
  <c r="I285" i="4"/>
  <c r="H285" i="4"/>
  <c r="G285" i="4"/>
  <c r="D285" i="4"/>
  <c r="C285" i="4"/>
  <c r="B285" i="4"/>
  <c r="M284" i="4"/>
  <c r="L284" i="4"/>
  <c r="K284" i="4"/>
  <c r="J284" i="4"/>
  <c r="I284" i="4"/>
  <c r="H284" i="4"/>
  <c r="G284" i="4"/>
  <c r="D284" i="4"/>
  <c r="C284" i="4"/>
  <c r="B284" i="4"/>
  <c r="M280" i="4"/>
  <c r="L280" i="4"/>
  <c r="K280" i="4"/>
  <c r="J280" i="4"/>
  <c r="I280" i="4"/>
  <c r="H280" i="4"/>
  <c r="G280" i="4"/>
  <c r="D280" i="4"/>
  <c r="C280" i="4"/>
  <c r="B280" i="4"/>
  <c r="M279" i="4"/>
  <c r="L279" i="4"/>
  <c r="K279" i="4"/>
  <c r="J279" i="4"/>
  <c r="I279" i="4"/>
  <c r="H279" i="4"/>
  <c r="G279" i="4"/>
  <c r="D279" i="4"/>
  <c r="C279" i="4"/>
  <c r="B279" i="4"/>
  <c r="M273" i="4"/>
  <c r="L273" i="4"/>
  <c r="K273" i="4"/>
  <c r="J273" i="4"/>
  <c r="I273" i="4"/>
  <c r="H273" i="4"/>
  <c r="G273" i="4"/>
  <c r="D273" i="4"/>
  <c r="C273" i="4"/>
  <c r="B273" i="4"/>
  <c r="M268" i="4"/>
  <c r="L268" i="4"/>
  <c r="K268" i="4"/>
  <c r="J268" i="4"/>
  <c r="I268" i="4"/>
  <c r="H268" i="4"/>
  <c r="G268" i="4"/>
  <c r="D268" i="4"/>
  <c r="C268" i="4"/>
  <c r="B268" i="4"/>
  <c r="M263" i="4"/>
  <c r="L263" i="4"/>
  <c r="K263" i="4"/>
  <c r="J263" i="4"/>
  <c r="I263" i="4"/>
  <c r="H263" i="4"/>
  <c r="G263" i="4"/>
  <c r="D263" i="4"/>
  <c r="C263" i="4"/>
  <c r="B263" i="4"/>
  <c r="M258" i="4"/>
  <c r="L258" i="4"/>
  <c r="K258" i="4"/>
  <c r="J258" i="4"/>
  <c r="I258" i="4"/>
  <c r="H258" i="4"/>
  <c r="G258" i="4"/>
  <c r="D258" i="4"/>
  <c r="C258" i="4"/>
  <c r="B258" i="4"/>
  <c r="M253" i="4"/>
  <c r="L253" i="4"/>
  <c r="K253" i="4"/>
  <c r="J253" i="4"/>
  <c r="I253" i="4"/>
  <c r="H253" i="4"/>
  <c r="G253" i="4"/>
  <c r="D253" i="4"/>
  <c r="C253" i="4"/>
  <c r="B253" i="4"/>
  <c r="M247" i="4"/>
  <c r="L247" i="4"/>
  <c r="K247" i="4"/>
  <c r="J247" i="4"/>
  <c r="I247" i="4"/>
  <c r="H247" i="4"/>
  <c r="G247" i="4"/>
  <c r="F247" i="4"/>
  <c r="E247" i="4"/>
  <c r="D247" i="4"/>
  <c r="C247" i="4"/>
  <c r="B247" i="4"/>
  <c r="M246" i="4"/>
  <c r="L246" i="4"/>
  <c r="K246" i="4"/>
  <c r="J246" i="4"/>
  <c r="I246" i="4"/>
  <c r="H246" i="4"/>
  <c r="G246" i="4"/>
  <c r="F246" i="4"/>
  <c r="E246" i="4"/>
  <c r="D246" i="4"/>
  <c r="C246" i="4"/>
  <c r="B246" i="4"/>
  <c r="M240" i="4"/>
  <c r="L240" i="4"/>
  <c r="K240" i="4"/>
  <c r="J240" i="4"/>
  <c r="I240" i="4"/>
  <c r="H240" i="4"/>
  <c r="G240" i="4"/>
  <c r="F240" i="4"/>
  <c r="E240" i="4"/>
  <c r="D240" i="4"/>
  <c r="C240" i="4"/>
  <c r="B240" i="4"/>
  <c r="M237" i="4"/>
  <c r="L237" i="4"/>
  <c r="K237" i="4"/>
  <c r="J237" i="4"/>
  <c r="I237" i="4"/>
  <c r="H237" i="4"/>
  <c r="G237" i="4"/>
  <c r="F237" i="4"/>
  <c r="E237" i="4"/>
  <c r="D237" i="4"/>
  <c r="C237" i="4"/>
  <c r="B237" i="4"/>
  <c r="M236" i="4"/>
  <c r="L236" i="4"/>
  <c r="K236" i="4"/>
  <c r="J236" i="4"/>
  <c r="I236" i="4"/>
  <c r="H236" i="4"/>
  <c r="G236" i="4"/>
  <c r="F236" i="4"/>
  <c r="E236" i="4"/>
  <c r="D236" i="4"/>
  <c r="C236" i="4"/>
  <c r="B236" i="4"/>
  <c r="M232" i="4"/>
  <c r="L232" i="4"/>
  <c r="K232" i="4"/>
  <c r="J232" i="4"/>
  <c r="I232" i="4"/>
  <c r="H232" i="4"/>
  <c r="G232" i="4"/>
  <c r="F232" i="4"/>
  <c r="E232" i="4"/>
  <c r="D232" i="4"/>
  <c r="C232" i="4"/>
  <c r="B232" i="4"/>
  <c r="M231" i="4"/>
  <c r="L231" i="4"/>
  <c r="K231" i="4"/>
  <c r="J231" i="4"/>
  <c r="I231" i="4"/>
  <c r="H231" i="4"/>
  <c r="G231" i="4"/>
  <c r="F231" i="4"/>
  <c r="E231" i="4"/>
  <c r="D231" i="4"/>
  <c r="C231" i="4"/>
  <c r="B231" i="4"/>
  <c r="M225" i="4"/>
  <c r="M245" i="4" s="1"/>
  <c r="L225" i="4"/>
  <c r="L245" i="4" s="1"/>
  <c r="K225" i="4"/>
  <c r="K245" i="4" s="1"/>
  <c r="J225" i="4"/>
  <c r="I225" i="4"/>
  <c r="I245" i="4" s="1"/>
  <c r="H225" i="4"/>
  <c r="H245" i="4" s="1"/>
  <c r="G225" i="4"/>
  <c r="G245" i="4" s="1"/>
  <c r="F225" i="4"/>
  <c r="E225" i="4"/>
  <c r="E245" i="4" s="1"/>
  <c r="D225" i="4"/>
  <c r="D245" i="4" s="1"/>
  <c r="C225" i="4"/>
  <c r="C245" i="4" s="1"/>
  <c r="B225" i="4"/>
  <c r="B245" i="4" s="1"/>
  <c r="M220" i="4"/>
  <c r="L220" i="4"/>
  <c r="K220" i="4"/>
  <c r="J220" i="4"/>
  <c r="I220" i="4"/>
  <c r="H220" i="4"/>
  <c r="G220" i="4"/>
  <c r="F220" i="4"/>
  <c r="E220" i="4"/>
  <c r="D220" i="4"/>
  <c r="C220" i="4"/>
  <c r="B220" i="4"/>
  <c r="M215" i="4"/>
  <c r="L215" i="4"/>
  <c r="K215" i="4"/>
  <c r="J215" i="4"/>
  <c r="I215" i="4"/>
  <c r="H215" i="4"/>
  <c r="G215" i="4"/>
  <c r="F215" i="4"/>
  <c r="E215" i="4"/>
  <c r="D215" i="4"/>
  <c r="C215" i="4"/>
  <c r="B215" i="4"/>
  <c r="M210" i="4"/>
  <c r="L210" i="4"/>
  <c r="K210" i="4"/>
  <c r="J210" i="4"/>
  <c r="I210" i="4"/>
  <c r="H210" i="4"/>
  <c r="G210" i="4"/>
  <c r="F210" i="4"/>
  <c r="E210" i="4"/>
  <c r="D210" i="4"/>
  <c r="C210" i="4"/>
  <c r="B210" i="4"/>
  <c r="M205" i="4"/>
  <c r="L205" i="4"/>
  <c r="K205" i="4"/>
  <c r="J205" i="4"/>
  <c r="I205" i="4"/>
  <c r="H205" i="4"/>
  <c r="G205" i="4"/>
  <c r="F205" i="4"/>
  <c r="E205" i="4"/>
  <c r="D205" i="4"/>
  <c r="C205" i="4"/>
  <c r="B205" i="4"/>
  <c r="M199" i="4"/>
  <c r="L199" i="4"/>
  <c r="K199" i="4"/>
  <c r="J199" i="4"/>
  <c r="I199" i="4"/>
  <c r="H199" i="4"/>
  <c r="G199" i="4"/>
  <c r="F199" i="4"/>
  <c r="E199" i="4"/>
  <c r="D199" i="4"/>
  <c r="C199" i="4"/>
  <c r="B199" i="4"/>
  <c r="M198" i="4"/>
  <c r="L198" i="4"/>
  <c r="K198" i="4"/>
  <c r="J198" i="4"/>
  <c r="I198" i="4"/>
  <c r="H198" i="4"/>
  <c r="G198" i="4"/>
  <c r="F198" i="4"/>
  <c r="E198" i="4"/>
  <c r="D198" i="4"/>
  <c r="C198" i="4"/>
  <c r="B198" i="4"/>
  <c r="M192" i="4"/>
  <c r="L192" i="4"/>
  <c r="K192" i="4"/>
  <c r="J192" i="4"/>
  <c r="I192" i="4"/>
  <c r="H192" i="4"/>
  <c r="G192" i="4"/>
  <c r="F192" i="4"/>
  <c r="E192" i="4"/>
  <c r="D192" i="4"/>
  <c r="C192" i="4"/>
  <c r="B192" i="4"/>
  <c r="M189" i="4"/>
  <c r="L189" i="4"/>
  <c r="K189" i="4"/>
  <c r="J189" i="4"/>
  <c r="I189" i="4"/>
  <c r="H189" i="4"/>
  <c r="G189" i="4"/>
  <c r="F189" i="4"/>
  <c r="E189" i="4"/>
  <c r="D189" i="4"/>
  <c r="C189" i="4"/>
  <c r="B189" i="4"/>
  <c r="M188" i="4"/>
  <c r="L188" i="4"/>
  <c r="K188" i="4"/>
  <c r="J188" i="4"/>
  <c r="I188" i="4"/>
  <c r="H188" i="4"/>
  <c r="G188" i="4"/>
  <c r="F188" i="4"/>
  <c r="E188" i="4"/>
  <c r="D188" i="4"/>
  <c r="C188" i="4"/>
  <c r="B188" i="4"/>
  <c r="M184" i="4"/>
  <c r="L184" i="4"/>
  <c r="K184" i="4"/>
  <c r="J184" i="4"/>
  <c r="I184" i="4"/>
  <c r="H184" i="4"/>
  <c r="G184" i="4"/>
  <c r="F184" i="4"/>
  <c r="E184" i="4"/>
  <c r="D184" i="4"/>
  <c r="C184" i="4"/>
  <c r="B184" i="4"/>
  <c r="M183" i="4"/>
  <c r="L183" i="4"/>
  <c r="K183" i="4"/>
  <c r="J183" i="4"/>
  <c r="I183" i="4"/>
  <c r="H183" i="4"/>
  <c r="G183" i="4"/>
  <c r="F183" i="4"/>
  <c r="E183" i="4"/>
  <c r="D183" i="4"/>
  <c r="C183" i="4"/>
  <c r="B183" i="4"/>
  <c r="M177" i="4"/>
  <c r="M197" i="4" s="1"/>
  <c r="L177" i="4"/>
  <c r="L197" i="4" s="1"/>
  <c r="K177" i="4"/>
  <c r="K197" i="4" s="1"/>
  <c r="J177" i="4"/>
  <c r="J197" i="4" s="1"/>
  <c r="I177" i="4"/>
  <c r="I197" i="4" s="1"/>
  <c r="H177" i="4"/>
  <c r="H197" i="4" s="1"/>
  <c r="G177" i="4"/>
  <c r="F177" i="4"/>
  <c r="F197" i="4" s="1"/>
  <c r="E177" i="4"/>
  <c r="E197" i="4" s="1"/>
  <c r="D177" i="4"/>
  <c r="D197" i="4" s="1"/>
  <c r="C177" i="4"/>
  <c r="C197" i="4" s="1"/>
  <c r="B177" i="4"/>
  <c r="B197" i="4" s="1"/>
  <c r="M172" i="4"/>
  <c r="L172" i="4"/>
  <c r="K172" i="4"/>
  <c r="J172" i="4"/>
  <c r="I172" i="4"/>
  <c r="H172" i="4"/>
  <c r="G172" i="4"/>
  <c r="F172" i="4"/>
  <c r="E172" i="4"/>
  <c r="D172" i="4"/>
  <c r="C172" i="4"/>
  <c r="B172" i="4"/>
  <c r="M167" i="4"/>
  <c r="L167" i="4"/>
  <c r="K167" i="4"/>
  <c r="J167" i="4"/>
  <c r="I167" i="4"/>
  <c r="H167" i="4"/>
  <c r="G167" i="4"/>
  <c r="F167" i="4"/>
  <c r="E167" i="4"/>
  <c r="D167" i="4"/>
  <c r="C167" i="4"/>
  <c r="B167" i="4"/>
  <c r="M162" i="4"/>
  <c r="L162" i="4"/>
  <c r="K162" i="4"/>
  <c r="J162" i="4"/>
  <c r="I162" i="4"/>
  <c r="H162" i="4"/>
  <c r="G162" i="4"/>
  <c r="F162" i="4"/>
  <c r="E162" i="4"/>
  <c r="D162" i="4"/>
  <c r="C162" i="4"/>
  <c r="B162" i="4"/>
  <c r="M157" i="4"/>
  <c r="L157" i="4"/>
  <c r="K157" i="4"/>
  <c r="J157" i="4"/>
  <c r="I157" i="4"/>
  <c r="H157" i="4"/>
  <c r="G157" i="4"/>
  <c r="F157" i="4"/>
  <c r="E157" i="4"/>
  <c r="D157" i="4"/>
  <c r="C157" i="4"/>
  <c r="B157" i="4"/>
  <c r="G151" i="4"/>
  <c r="F151" i="4"/>
  <c r="E151" i="4"/>
  <c r="D151" i="4"/>
  <c r="C151" i="4"/>
  <c r="B151" i="4"/>
  <c r="G150" i="4"/>
  <c r="F150" i="4"/>
  <c r="E150" i="4"/>
  <c r="D150" i="4"/>
  <c r="C150" i="4"/>
  <c r="B150" i="4"/>
  <c r="G144" i="4"/>
  <c r="F144" i="4"/>
  <c r="E144" i="4"/>
  <c r="D144" i="4"/>
  <c r="C144" i="4"/>
  <c r="B144" i="4"/>
  <c r="G141" i="4"/>
  <c r="F141" i="4"/>
  <c r="E141" i="4"/>
  <c r="D141" i="4"/>
  <c r="C141" i="4"/>
  <c r="B141" i="4"/>
  <c r="G140" i="4"/>
  <c r="F140" i="4"/>
  <c r="E140" i="4"/>
  <c r="D140" i="4"/>
  <c r="C140" i="4"/>
  <c r="B140" i="4"/>
  <c r="G136" i="4"/>
  <c r="F136" i="4"/>
  <c r="E136" i="4"/>
  <c r="D136" i="4"/>
  <c r="C136" i="4"/>
  <c r="B136" i="4"/>
  <c r="G135" i="4"/>
  <c r="F135" i="4"/>
  <c r="E135" i="4"/>
  <c r="D135" i="4"/>
  <c r="C135" i="4"/>
  <c r="B135" i="4"/>
  <c r="G129" i="4"/>
  <c r="F129" i="4"/>
  <c r="E129" i="4"/>
  <c r="D129" i="4"/>
  <c r="C129" i="4"/>
  <c r="B129" i="4"/>
  <c r="G124" i="4"/>
  <c r="F124" i="4"/>
  <c r="E124" i="4"/>
  <c r="D124" i="4"/>
  <c r="C124" i="4"/>
  <c r="B124" i="4"/>
  <c r="G119" i="4"/>
  <c r="F119" i="4"/>
  <c r="E119" i="4"/>
  <c r="D119" i="4"/>
  <c r="C119" i="4"/>
  <c r="B119" i="4"/>
  <c r="G114" i="4"/>
  <c r="F114" i="4"/>
  <c r="E114" i="4"/>
  <c r="D114" i="4"/>
  <c r="C114" i="4"/>
  <c r="B114" i="4"/>
  <c r="G109" i="4"/>
  <c r="F109" i="4"/>
  <c r="E109" i="4"/>
  <c r="D109" i="4"/>
  <c r="C109" i="4"/>
  <c r="B109" i="4"/>
  <c r="B149" i="4" l="1"/>
  <c r="B293" i="4"/>
  <c r="H293" i="4"/>
  <c r="L293" i="4"/>
  <c r="F149" i="4"/>
  <c r="C149" i="4"/>
  <c r="G149" i="4"/>
  <c r="C278" i="4"/>
  <c r="I278" i="4"/>
  <c r="C293" i="4"/>
  <c r="I293" i="4"/>
  <c r="M293" i="4"/>
  <c r="C134" i="4"/>
  <c r="G134" i="4"/>
  <c r="M278" i="4"/>
  <c r="J326" i="4"/>
  <c r="F374" i="4"/>
  <c r="K326" i="4"/>
  <c r="G374" i="4"/>
  <c r="L278" i="4"/>
  <c r="J278" i="4"/>
  <c r="D293" i="4"/>
  <c r="D326" i="4"/>
  <c r="H326" i="4"/>
  <c r="L326" i="4"/>
  <c r="D374" i="4"/>
  <c r="H374" i="4"/>
  <c r="L374" i="4"/>
  <c r="B326" i="4"/>
  <c r="F326" i="4"/>
  <c r="B374" i="4"/>
  <c r="J374" i="4"/>
  <c r="J379" i="4"/>
  <c r="C326" i="4"/>
  <c r="G326" i="4"/>
  <c r="C374" i="4"/>
  <c r="K374" i="4"/>
  <c r="B278" i="4"/>
  <c r="H278" i="4"/>
  <c r="D278" i="4"/>
  <c r="J293" i="4"/>
  <c r="G278" i="4"/>
  <c r="K278" i="4"/>
  <c r="G293" i="4"/>
  <c r="K293" i="4"/>
  <c r="E326" i="4"/>
  <c r="I326" i="4"/>
  <c r="M326" i="4"/>
  <c r="E374" i="4"/>
  <c r="I374" i="4"/>
  <c r="M374" i="4"/>
  <c r="B379" i="4"/>
  <c r="J389" i="4"/>
  <c r="C379" i="4"/>
  <c r="G379" i="4"/>
  <c r="K379" i="4"/>
  <c r="F379" i="4"/>
  <c r="D379" i="4"/>
  <c r="H379" i="4"/>
  <c r="L379" i="4"/>
  <c r="E379" i="4"/>
  <c r="I379" i="4"/>
  <c r="M379" i="4"/>
  <c r="F331" i="4"/>
  <c r="J331" i="4"/>
  <c r="G331" i="4"/>
  <c r="K331" i="4"/>
  <c r="D331" i="4"/>
  <c r="H331" i="4"/>
  <c r="L331" i="4"/>
  <c r="B331" i="4"/>
  <c r="C331" i="4"/>
  <c r="E331" i="4"/>
  <c r="I331" i="4"/>
  <c r="M331" i="4"/>
  <c r="D283" i="4"/>
  <c r="J283" i="4"/>
  <c r="G283" i="4"/>
  <c r="K283" i="4"/>
  <c r="B283" i="4"/>
  <c r="H283" i="4"/>
  <c r="L283" i="4"/>
  <c r="C283" i="4"/>
  <c r="I283" i="4"/>
  <c r="M283" i="4"/>
  <c r="B182" i="4"/>
  <c r="J182" i="4"/>
  <c r="B230" i="4"/>
  <c r="F230" i="4"/>
  <c r="F235" i="4"/>
  <c r="C182" i="4"/>
  <c r="K182" i="4"/>
  <c r="G187" i="4"/>
  <c r="C230" i="4"/>
  <c r="G230" i="4"/>
  <c r="K230" i="4"/>
  <c r="B134" i="4"/>
  <c r="F134" i="4"/>
  <c r="D134" i="4"/>
  <c r="D149" i="4"/>
  <c r="D182" i="4"/>
  <c r="H182" i="4"/>
  <c r="L182" i="4"/>
  <c r="D230" i="4"/>
  <c r="H230" i="4"/>
  <c r="L230" i="4"/>
  <c r="F182" i="4"/>
  <c r="J230" i="4"/>
  <c r="J235" i="4"/>
  <c r="G182" i="4"/>
  <c r="E134" i="4"/>
  <c r="E149" i="4"/>
  <c r="E182" i="4"/>
  <c r="I182" i="4"/>
  <c r="M182" i="4"/>
  <c r="E230" i="4"/>
  <c r="I230" i="4"/>
  <c r="M230" i="4"/>
  <c r="B235" i="4"/>
  <c r="F245" i="4"/>
  <c r="J245" i="4"/>
  <c r="C235" i="4"/>
  <c r="G235" i="4"/>
  <c r="K235" i="4"/>
  <c r="D235" i="4"/>
  <c r="H235" i="4"/>
  <c r="L235" i="4"/>
  <c r="E235" i="4"/>
  <c r="I235" i="4"/>
  <c r="M235" i="4"/>
  <c r="B187" i="4"/>
  <c r="C187" i="4"/>
  <c r="G197" i="4"/>
  <c r="D187" i="4"/>
  <c r="H187" i="4"/>
  <c r="L187" i="4"/>
  <c r="F187" i="4"/>
  <c r="J187" i="4"/>
  <c r="K187" i="4"/>
  <c r="E187" i="4"/>
  <c r="I187" i="4"/>
  <c r="M187" i="4"/>
  <c r="E139" i="4"/>
  <c r="D139" i="4"/>
  <c r="B139" i="4"/>
  <c r="F139" i="4"/>
  <c r="C139" i="4"/>
  <c r="G139" i="4"/>
</calcChain>
</file>

<file path=xl/sharedStrings.xml><?xml version="1.0" encoding="utf-8"?>
<sst xmlns="http://schemas.openxmlformats.org/spreadsheetml/2006/main" count="502" uniqueCount="48">
  <si>
    <t>Enero</t>
  </si>
  <si>
    <t>Febrero</t>
  </si>
  <si>
    <t>Marzo</t>
  </si>
  <si>
    <t>Abril</t>
  </si>
  <si>
    <t>Mayo</t>
  </si>
  <si>
    <t>Junio</t>
  </si>
  <si>
    <t>Julio</t>
  </si>
  <si>
    <t>Agosto</t>
  </si>
  <si>
    <t>Septiembre</t>
  </si>
  <si>
    <t>Octubre</t>
  </si>
  <si>
    <t>Noviembre</t>
  </si>
  <si>
    <t>Diciembre</t>
  </si>
  <si>
    <t>Establecimientos(1)</t>
  </si>
  <si>
    <t>Total</t>
  </si>
  <si>
    <t xml:space="preserve">Hoteleros </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</si>
  <si>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</si>
  <si>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</si>
  <si>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</si>
  <si>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</si>
  <si>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</si>
  <si>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</si>
  <si>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</si>
  <si>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</si>
  <si>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</si>
  <si>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(1) Los establecimientos hoteleros son aquellos categorizados como hoteles 1, 2,3,4 y 5 estrellas y apart-hoteles,Los establecimientos para-hoteleros incluyen :hoteles sindicales ,alberjes,cabañas,bungalows,hospedajes.hosterias ,residenciales etc</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</si>
  <si>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</si>
  <si>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</si>
  <si>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</si>
  <si>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</si>
  <si>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(8)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</si>
  <si>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(9) Estadía promedio: plazas ocupadas / viajeros.</t>
  </si>
  <si>
    <t>///</t>
  </si>
  <si>
    <t>Signos convencionales</t>
  </si>
  <si>
    <t>/// Dato que no corresponde presentar</t>
  </si>
  <si>
    <t>(10 Datos provisorios</t>
  </si>
  <si>
    <t>(6) Tasa de ocupación de habitaciones (TOH)(Habitaciones o unidades ocupadas / Habitaciones o unidades disponibles) * 100 en el mes de referencia</t>
  </si>
  <si>
    <t>(7) Tasa de ocupación de plazas (TOP): (Plazas ocupadas / Plazas disponibles) * 100 en el mes de referencia</t>
  </si>
  <si>
    <t>. Dato no registrado.</t>
  </si>
  <si>
    <t>Indicadores seleccionados por tipo de establecimientos</t>
  </si>
  <si>
    <t>.</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</si>
  <si>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</si>
  <si>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Nota:</t>
  </si>
  <si>
    <t xml:space="preserve">Abril </t>
  </si>
  <si>
    <t xml:space="preserve">Mayo </t>
  </si>
  <si>
    <t>Fuente: INDEC, Encuesta de Ocupación Hotelera 2018-2023. Disponible en https://www.indec.gob.ar/indec/web/Nivel4-Tema-3-13-56. Elaboración DGEyC Entre Ríos.</t>
  </si>
  <si>
    <t>Definiciones y fórmulas utilizadas.</t>
  </si>
  <si>
    <r>
      <t>Abril</t>
    </r>
    <r>
      <rPr>
        <b/>
        <vertAlign val="superscript"/>
        <sz val="10"/>
        <rFont val="AvenirNext LT Pro Regular"/>
        <family val="2"/>
      </rPr>
      <t>(10)</t>
    </r>
  </si>
  <si>
    <t xml:space="preserve">   Oferta y Demanda Hotelera, indicadores seleccionados por mes y tipos de establecimientos Paraná. Año Enero  2018- Abril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</si>
</sst>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 #,##0_ ;_ * \-#,##0_ ;_ * &quot;-&quot;??_ ;_ @_ "/>
    <numFmt numFmtId="165" formatCode="0.0"/>
    <numFmt numFmtId="166" formatCode="#,##0.0"/>
  </numFmts>
  <fonts count="30">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8"/>
      <color theme="0"/>
      <name val="Century Gothic"/>
      <family val="2"/>
    </font>
    <font>
      <b/>
      <sz val="8"/>
      <color theme="0"/>
      <name val="Arial"/>
      <family val="2"/>
    </font>
    <font>
      <b/>
      <sz val="9"/>
      <color rgb="FF333333"/>
      <name val="Century Gothic"/>
      <family val="2"/>
    </font>
    <font>
      <sz val="8"/>
      <color theme="1"/>
      <name val="Century Gothic"/>
      <family val="2"/>
    </font>
    <font>
      <b/>
      <sz val="8"/>
      <color rgb="FF333333"/>
      <name val="Century Gothic"/>
      <family val="2"/>
    </font>
    <font>
      <sz val="11"/>
      <color theme="1"/>
      <name val="AVENIR NEXT LT"/>
    </font>
    <font>
      <sz val="10"/>
      <name val="AVENIR NEXT LT"/>
    </font>
    <font>
      <sz val="10"/>
      <color rgb="FF333333"/>
      <name val="AVENIR NEXT LT"/>
    </font>
    <font>
      <b/>
      <sz val="10"/>
      <color rgb="FF333333"/>
      <name val="AVENIR NEXT LT"/>
    </font>
    <font>
      <b/>
      <sz val="11"/>
      <color theme="1"/>
      <name val=" AvenirNext LT Pro Regular"/>
    </font>
    <font>
      <sz val="10"/>
      <name val=" AvenirNext LT Pro Regular"/>
    </font>
    <font>
      <b/>
      <sz val="10"/>
      <name val=" AvenirNext LT Pro Regular"/>
    </font>
    <font>
      <b/>
      <sz val="10"/>
      <color rgb="FF333333"/>
      <name val=" AvenirNext LT Pro Regular"/>
    </font>
    <font>
      <sz val="10"/>
      <color theme="1"/>
      <name val=" AvenirNext LT Pro Regular"/>
    </font>
    <font>
      <b/>
      <sz val="10"/>
      <color theme="1"/>
      <name val=" AvenirNext LT Pro Regular"/>
    </font>
    <font>
      <sz val="10"/>
      <color rgb="FF333333"/>
      <name val=" AvenirNext LT Pro Regular"/>
    </font>
    <font>
      <sz val="8"/>
      <color theme="1"/>
      <name val=" AvenirNext LT Pro Regular"/>
    </font>
    <font>
      <b/>
      <sz val="10"/>
      <name val="AvenirNext LT Pro Regular"/>
      <family val="2"/>
    </font>
    <font>
      <b/>
      <vertAlign val="superscript"/>
      <sz val="10"/>
      <name val="AvenirNext LT Pro Regular"/>
      <family val="2"/>
    </font>
    <font>
      <sz val="10"/>
      <color theme="1"/>
      <name val="AvenirNext LT Pro Regular"/>
      <family val="2"/>
    </font>
    <font>
      <b/>
      <sz val="10"/>
      <color theme="1"/>
      <name val="AvenirNext LT Pro Regular"/>
      <family val="2"/>
    </font>
    <font>
      <b/>
      <sz val="10"/>
      <color rgb="FF333333"/>
      <name val="AvenirNext LT Pro Regular"/>
      <family val="2"/>
    </font>
    <font>
      <b/>
      <sz val="8"/>
      <color rgb="FF333333"/>
      <name val="AvenirNext LT Pro Regular"/>
      <family val="2"/>
    </font>
    <font>
      <sz val="8"/>
      <color theme="1"/>
      <name val="Calibri"/>
      <family val="2"/>
      <scheme val="minor"/>
    </font>
    <font>
      <b/>
      <sz val="11"/>
      <name val="AvenirNext LT Pro Regular"/>
      <family val="2"/>
    </font>
    <font>
      <sz val="10"/>
      <color rgb="FF333333"/>
      <name val="AvenirNext LT Pro Regular"/>
      <family val="2"/>
    </font>
  </fonts>
  <fills count="5">
    <fill>
      <patternFill patternType="none"/>
    </fill>
    <fill>
      <patternFill patternType="gray125"/>
    </fill>
    <fill>
      <patternFill patternType="solid">
        <fgColor theme="8" tint="-0.249977111117893"/>
        <bgColor indexed="64"/>
      </patternFill>
    </fill>
    <fill>
      <patternFill patternType="solid">
        <fgColor rgb="FF31869B"/>
        <bgColor indexed="64"/>
      </patternFill>
    </fill>
    <fill>
      <patternFill patternType="solid">
        <fgColor indexed="9"/>
        <bgColor indexed="64"/>
      </patternFill>
    </fill>
  </fills>
  <borders count="6">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1">
    <xf numFmtId="0" fontId="0" fillId="0" borderId="0" xfId="0"/>
    <xf numFmtId="0" fontId="0" fillId="2" borderId="0" xfId="0" applyFill="1"/>
    <xf numFmtId="0" fontId="5" fillId="3" borderId="3" xfId="0" applyFont="1" applyFill="1" applyBorder="1" applyAlignment="1">
      <alignment horizontal="right"/>
    </xf>
    <xf numFmtId="0" fontId="6" fillId="0" borderId="0" xfId="0" applyFont="1" applyAlignment="1">
      <alignment vertical="center" wrapText="1"/>
    </xf>
    <xf numFmtId="0" fontId="8" fillId="0" borderId="0" xfId="0" applyFont="1" applyAlignment="1">
      <alignment vertical="center" wrapText="1"/>
    </xf>
    <xf numFmtId="165" fontId="0" fillId="0" borderId="0" xfId="0" applyNumberFormat="1"/>
    <xf numFmtId="0" fontId="7" fillId="0" borderId="0" xfId="0" applyFont="1" applyBorder="1"/>
    <xf numFmtId="0" fontId="9" fillId="0" borderId="0" xfId="0" applyFont="1"/>
    <xf numFmtId="0" fontId="12" fillId="0" borderId="0" xfId="0" applyFont="1" applyAlignment="1">
      <alignment vertical="center" wrapText="1"/>
    </xf>
    <xf numFmtId="2" fontId="11" fillId="0" borderId="0" xfId="2" applyNumberFormat="1" applyFont="1" applyBorder="1" applyAlignment="1">
      <alignment vertical="center" wrapText="1"/>
    </xf>
    <xf numFmtId="0" fontId="2" fillId="3" borderId="1" xfId="0" applyFont="1" applyFill="1" applyBorder="1" applyAlignment="1"/>
    <xf numFmtId="0" fontId="2" fillId="3" borderId="2" xfId="0" applyFont="1" applyFill="1" applyBorder="1" applyAlignment="1"/>
    <xf numFmtId="0" fontId="13" fillId="0" borderId="0" xfId="0" applyFont="1" applyAlignment="1"/>
    <xf numFmtId="0" fontId="17" fillId="0" borderId="0" xfId="0" applyFont="1" applyAlignment="1">
      <alignment vertical="center"/>
    </xf>
    <xf numFmtId="0" fontId="17" fillId="0" borderId="0" xfId="0" applyFont="1" applyBorder="1" applyAlignment="1">
      <alignment vertical="center"/>
    </xf>
    <xf numFmtId="0" fontId="17" fillId="0" borderId="0" xfId="0" applyFont="1"/>
    <xf numFmtId="0" fontId="18" fillId="0" borderId="0" xfId="0" applyFont="1" applyAlignment="1">
      <alignment vertical="center"/>
    </xf>
    <xf numFmtId="0" fontId="17" fillId="0" borderId="0" xfId="0" quotePrefix="1" applyFont="1" applyAlignment="1">
      <alignment horizontal="right" vertical="center"/>
    </xf>
    <xf numFmtId="3" fontId="14" fillId="4" borderId="0" xfId="0" applyNumberFormat="1" applyFont="1" applyFill="1" applyAlignment="1">
      <alignment horizontal="right"/>
    </xf>
    <xf numFmtId="3" fontId="14" fillId="4" borderId="0" xfId="0" applyNumberFormat="1" applyFont="1" applyFill="1" applyBorder="1"/>
    <xf numFmtId="0" fontId="17" fillId="0" borderId="0" xfId="0" applyFont="1" applyAlignment="1">
      <alignment horizontal="right" vertical="center"/>
    </xf>
    <xf numFmtId="164" fontId="14" fillId="4" borderId="0" xfId="1" applyNumberFormat="1" applyFont="1" applyFill="1" applyBorder="1"/>
    <xf numFmtId="3" fontId="17" fillId="0" borderId="0" xfId="0" applyNumberFormat="1" applyFont="1"/>
    <xf numFmtId="0" fontId="14" fillId="4" borderId="0" xfId="0" applyFont="1" applyFill="1" applyBorder="1"/>
    <xf numFmtId="1" fontId="14" fillId="4" borderId="0" xfId="0" applyNumberFormat="1" applyFont="1" applyFill="1" applyBorder="1"/>
    <xf numFmtId="165" fontId="14" fillId="4" borderId="0" xfId="0" applyNumberFormat="1" applyFont="1" applyFill="1" applyBorder="1"/>
    <xf numFmtId="165" fontId="15" fillId="4" borderId="0" xfId="0" applyNumberFormat="1" applyFont="1" applyFill="1" applyBorder="1"/>
    <xf numFmtId="165" fontId="19" fillId="0" borderId="0" xfId="2" applyNumberFormat="1" applyFont="1" applyAlignment="1">
      <alignment vertical="center" wrapText="1"/>
    </xf>
    <xf numFmtId="165" fontId="16" fillId="0" borderId="0" xfId="2" applyNumberFormat="1" applyFont="1" applyAlignment="1">
      <alignment vertical="center" wrapText="1"/>
    </xf>
    <xf numFmtId="2" fontId="19" fillId="0" borderId="0" xfId="2" applyNumberFormat="1" applyFont="1" applyBorder="1" applyAlignment="1">
      <alignment vertical="center" wrapText="1"/>
    </xf>
    <xf numFmtId="164" fontId="19" fillId="0" borderId="0" xfId="1" applyNumberFormat="1" applyFont="1" applyBorder="1" applyAlignment="1">
      <alignment vertical="center" wrapText="1"/>
    </xf>
    <xf numFmtId="0" fontId="17" fillId="0" borderId="0" xfId="0" applyFont="1" applyBorder="1"/>
    <xf numFmtId="2" fontId="16" fillId="0" borderId="0" xfId="2" applyNumberFormat="1" applyFont="1" applyBorder="1" applyAlignment="1">
      <alignment vertical="center" wrapText="1"/>
    </xf>
    <xf numFmtId="0" fontId="17" fillId="0" borderId="2" xfId="0" applyFont="1" applyBorder="1"/>
    <xf numFmtId="0" fontId="20" fillId="0" borderId="0" xfId="0" applyFont="1" applyBorder="1"/>
    <xf numFmtId="0" fontId="20" fillId="0" borderId="0" xfId="0" applyFont="1" applyBorder="1" applyAlignment="1">
      <alignment horizontal="right" vertical="center"/>
    </xf>
    <xf numFmtId="0" fontId="20" fillId="0" borderId="0" xfId="0" applyFont="1"/>
    <xf numFmtId="0" fontId="21" fillId="0" borderId="2" xfId="0" applyFont="1" applyFill="1" applyBorder="1" applyAlignment="1">
      <alignment horizontal="center"/>
    </xf>
    <xf numFmtId="0" fontId="0" fillId="0" borderId="0" xfId="0" applyFont="1"/>
    <xf numFmtId="3" fontId="0" fillId="0" borderId="0" xfId="0" applyNumberFormat="1"/>
    <xf numFmtId="3" fontId="0" fillId="0" borderId="0" xfId="0" applyNumberFormat="1" applyFont="1"/>
    <xf numFmtId="3" fontId="18" fillId="0" borderId="0" xfId="0" applyNumberFormat="1" applyFont="1" applyAlignment="1">
      <alignment vertical="center"/>
    </xf>
    <xf numFmtId="3" fontId="23" fillId="0" borderId="0" xfId="0" applyNumberFormat="1" applyFont="1" applyAlignment="1">
      <alignment vertical="center"/>
    </xf>
    <xf numFmtId="3" fontId="23" fillId="0" borderId="0" xfId="0" applyNumberFormat="1" applyFont="1"/>
    <xf numFmtId="3" fontId="24" fillId="0" borderId="0" xfId="0" applyNumberFormat="1" applyFont="1" applyAlignment="1">
      <alignment vertical="center"/>
    </xf>
    <xf numFmtId="0" fontId="23" fillId="0" borderId="0" xfId="0" applyFont="1" applyAlignment="1">
      <alignment vertical="center"/>
    </xf>
    <xf numFmtId="2" fontId="0" fillId="0" borderId="0" xfId="0" applyNumberFormat="1"/>
    <xf numFmtId="0" fontId="25" fillId="0" borderId="0" xfId="0" applyFont="1" applyAlignment="1">
      <alignment vertical="center" wrapText="1"/>
    </xf>
    <xf numFmtId="3" fontId="25" fillId="0" borderId="0" xfId="0" applyNumberFormat="1" applyFont="1" applyAlignment="1">
      <alignment vertical="center" wrapText="1"/>
    </xf>
    <xf numFmtId="166" fontId="24" fillId="0" borderId="0" xfId="0" applyNumberFormat="1" applyFont="1" applyAlignment="1">
      <alignment vertical="center"/>
    </xf>
    <xf numFmtId="166" fontId="23" fillId="0" borderId="0" xfId="0" applyNumberFormat="1" applyFont="1" applyAlignment="1">
      <alignment vertical="center"/>
    </xf>
    <xf numFmtId="166" fontId="23" fillId="0" borderId="0" xfId="0" applyNumberFormat="1" applyFont="1"/>
    <xf numFmtId="166" fontId="17" fillId="0" borderId="0" xfId="0" applyNumberFormat="1" applyFont="1" applyAlignment="1">
      <alignment vertical="center"/>
    </xf>
    <xf numFmtId="166" fontId="17" fillId="0" borderId="0" xfId="0" applyNumberFormat="1" applyFont="1"/>
    <xf numFmtId="165" fontId="25" fillId="0" borderId="0" xfId="0" applyNumberFormat="1" applyFont="1" applyAlignment="1">
      <alignment vertical="center" wrapText="1"/>
    </xf>
    <xf numFmtId="0" fontId="25" fillId="0" borderId="3" xfId="0" applyFont="1" applyBorder="1" applyAlignment="1">
      <alignment vertical="center" wrapText="1"/>
    </xf>
    <xf numFmtId="0" fontId="21" fillId="0" borderId="3" xfId="0" applyFont="1" applyFill="1" applyBorder="1" applyAlignment="1">
      <alignment horizontal="left" wrapText="1"/>
    </xf>
    <xf numFmtId="0" fontId="21" fillId="0" borderId="0" xfId="0" applyFont="1" applyFill="1" applyBorder="1" applyAlignment="1">
      <alignment horizontal="center"/>
    </xf>
    <xf numFmtId="0" fontId="10" fillId="0" borderId="0" xfId="0" applyFont="1" applyFill="1" applyBorder="1" applyAlignment="1">
      <alignment wrapText="1"/>
    </xf>
    <xf numFmtId="0" fontId="26" fillId="0" borderId="0" xfId="0" applyFont="1" applyAlignment="1">
      <alignment vertical="center" wrapText="1"/>
    </xf>
    <xf numFmtId="0" fontId="27" fillId="0" borderId="0" xfId="0" applyFont="1"/>
    <xf numFmtId="0" fontId="27" fillId="0" borderId="0" xfId="0" applyFont="1" applyBorder="1"/>
    <xf numFmtId="0" fontId="28" fillId="0" borderId="0" xfId="0" applyFont="1" applyFill="1" applyBorder="1" applyAlignment="1">
      <alignment horizontal="left"/>
    </xf>
    <xf numFmtId="166" fontId="24" fillId="0" borderId="0" xfId="0" applyNumberFormat="1" applyFont="1"/>
    <xf numFmtId="0" fontId="29" fillId="0" borderId="0" xfId="0" applyFont="1" applyAlignment="1">
      <alignment vertical="center" wrapText="1"/>
    </xf>
    <xf numFmtId="3" fontId="29" fillId="0" borderId="0" xfId="0" applyNumberFormat="1" applyFont="1" applyAlignment="1">
      <alignment vertical="center" wrapText="1"/>
    </xf>
    <xf numFmtId="0" fontId="26" fillId="0" borderId="0" xfId="0" applyFont="1" applyAlignment="1">
      <alignment horizontal="left" vertical="center" wrapText="1"/>
    </xf>
    <xf numFmtId="0" fontId="21" fillId="0" borderId="4" xfId="0" applyFont="1" applyFill="1" applyBorder="1" applyAlignment="1">
      <alignment horizontal="center"/>
    </xf>
    <xf numFmtId="0" fontId="21" fillId="0" borderId="5" xfId="0" applyFont="1" applyFill="1" applyBorder="1" applyAlignment="1">
      <alignment horizontal="center"/>
    </xf>
    <xf numFmtId="0" fontId="4" fillId="2" borderId="0" xfId="0" applyFont="1" applyFill="1" applyAlignment="1">
      <alignment wrapText="1"/>
    </xf>
    <xf numFmtId="0" fontId="3" fillId="2" borderId="0" xfId="0" applyFont="1" applyFill="1" applyAlignment="1">
      <alignment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Porcenaje de plazas ocupadas por tipo de establecimiento. Año 2019</a:t>
            </a:r>
            <a:endParaRPr lang="es-AR" sz="110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1">
                <a:lumMod val="40000"/>
                <a:lumOff val="60000"/>
              </a:schemeClr>
            </a:soli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dLbl>
              <c:idx val="6"/>
              <c:layout>
                <c:manualLayout>
                  <c:x val="2.202036693213635E-3"/>
                  <c:y val="9.259259259259258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DFA2-48CD-90A0-DC2E5F3C030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1"/>
                </a:solidFill>
              </a:ln>
              <a:effectLst/>
            </c:spPr>
            <c:trendlineType val="linear"/>
            <c:dispRSqr val="0"/>
            <c:dispEq val="0"/>
          </c:trendline>
          <c:cat>
            <c:strRef>
              <c:f>(ODPna!$B$298,ODPna!$C$298,ODPna!$D$298,ODPna!$E$298,ODPna!$F$298,ODPna!$G$298,ODPna!$H$298,ODPna!$I$298,ODPna!$J$298,ODPna!$K$298,ODPna!$L$298,ODPna!$M$298)</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(ODPna!$B$332,ODPna!$C$332,ODPna!$D$332,ODPna!$E$332,ODPna!$F$332,ODPna!$G$332,ODPna!$H$332,ODPna!$I$332,ODPna!$J$332,ODPna!$K$332,ODPna!$L$332,ODPna!$M$332)</c:f>
              <c:numCache>
                <c:formatCode>0.0</c:formatCode>
                <c:ptCount val="12"/>
                <c:pt idx="0">
                  <c:v>31.326747041750391</c:v>
                </c:pt>
                <c:pt idx="1">
                  <c:v>34.241531664212076</c:v>
                </c:pt>
                <c:pt idx="2">
                  <c:v>32.235894025052652</c:v>
                </c:pt>
                <c:pt idx="3">
                  <c:v>30.942153493699887</c:v>
                </c:pt>
                <c:pt idx="4">
                  <c:v>29.940897039328323</c:v>
                </c:pt>
                <c:pt idx="5">
                  <c:v>33.399198167239405</c:v>
                </c:pt>
                <c:pt idx="6">
                  <c:v>37.582960333384783</c:v>
                </c:pt>
                <c:pt idx="7">
                  <c:v>28.695271904100426</c:v>
                </c:pt>
                <c:pt idx="8">
                  <c:v>29.725209080047787</c:v>
                </c:pt>
                <c:pt idx="9">
                  <c:v>27.406636605387906</c:v>
                </c:pt>
                <c:pt idx="10">
                  <c:v>36.55436081242533</c:v>
                </c:pt>
                <c:pt idx="11">
                  <c:v>28.227540756156781</c:v>
                </c:pt>
              </c:numCache>
            </c:numRef>
          </c:val>
          <c:extLst xmlns:c16r2="http://schemas.microsoft.com/office/drawing/2015/06/chart">
            <c:ext xmlns:c16="http://schemas.microsoft.com/office/drawing/2014/chart" uri="{C3380CC4-5D6E-409C-BE32-E72D297353CC}">
              <c16:uniqueId val="{00000000-DFA2-48CD-90A0-DC2E5F3C030E}"/>
            </c:ext>
          </c:extLst>
        </c:ser>
        <c:ser>
          <c:idx val="1"/>
          <c:order val="1"/>
          <c:tx>
            <c:v>Para-hoteleros</c:v>
          </c:tx>
          <c:spPr>
            <a:solidFill>
              <a:schemeClr val="bg1">
                <a:lumMod val="75000"/>
              </a:schemeClr>
            </a:solidFill>
            <a:ln w="9525" cap="flat" cmpd="sng" algn="ctr">
              <a:solidFill>
                <a:schemeClr val="bg1">
                  <a:lumMod val="50000"/>
                </a:schemeClr>
              </a:solidFill>
              <a:round/>
            </a:ln>
            <a:effectLst>
              <a:outerShdw blurRad="40000" dist="20000" dir="5400000" rotWithShape="0">
                <a:srgbClr val="000000">
                  <a:alpha val="38000"/>
                </a:srgbClr>
              </a:outerShdw>
            </a:effectLst>
          </c:spPr>
          <c:invertIfNegative val="0"/>
          <c:dLbls>
            <c:dLbl>
              <c:idx val="0"/>
              <c:layout>
                <c:manualLayout>
                  <c:x val="2.2020366932136554E-3"/>
                  <c:y val="9.25925925925921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DFA2-48CD-90A0-DC2E5F3C030E}"/>
                </c:ext>
                <c:ext xmlns:c15="http://schemas.microsoft.com/office/drawing/2012/chart" uri="{CE6537A1-D6FC-4f65-9D91-7224C49458BB}"/>
              </c:extLst>
            </c:dLbl>
            <c:dLbl>
              <c:idx val="9"/>
              <c:layout>
                <c:manualLayout>
                  <c:x val="4.4040733864271087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FA2-48CD-90A0-DC2E5F3C030E}"/>
                </c:ext>
                <c:ext xmlns:c15="http://schemas.microsoft.com/office/drawing/2012/chart" uri="{CE6537A1-D6FC-4f65-9D91-7224C49458BB}"/>
              </c:extLst>
            </c:dLbl>
            <c:dLbl>
              <c:idx val="11"/>
              <c:layout>
                <c:manualLayout>
                  <c:x val="4.4040733864271087E-3"/>
                  <c:y val="1.38888888888888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FA2-48CD-90A0-DC2E5F3C030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tx1">
                    <a:lumMod val="50000"/>
                    <a:lumOff val="50000"/>
                  </a:schemeClr>
                </a:solidFill>
              </a:ln>
              <a:effectLst/>
            </c:spPr>
            <c:trendlineType val="linear"/>
            <c:dispRSqr val="0"/>
            <c:dispEq val="0"/>
          </c:trendline>
          <c:cat>
            <c:strRef>
              <c:f>(ODPna!$B$298,ODPna!$C$298,ODPna!$D$298,ODPna!$E$298,ODPna!$F$298,ODPna!$G$298,ODPna!$H$298,ODPna!$I$298,ODPna!$J$298,ODPna!$K$298,ODPna!$L$298,ODPna!$M$298)</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(ODPna!$B$333,ODPna!$C$333,ODPna!$D$333,ODPna!$E$333,ODPna!$F$333,ODPna!$G$333,ODPna!$H$333,ODPna!$I$333,ODPna!$J$333,ODPna!$K$333,ODPna!$L$333,ODPna!$M$333)</c:f>
              <c:numCache>
                <c:formatCode>0.0</c:formatCode>
                <c:ptCount val="12"/>
                <c:pt idx="0">
                  <c:v>27.403645470989286</c:v>
                </c:pt>
                <c:pt idx="1">
                  <c:v>24.261911721718796</c:v>
                </c:pt>
                <c:pt idx="2">
                  <c:v>24.242236793269825</c:v>
                </c:pt>
                <c:pt idx="3">
                  <c:v>18.498233215547703</c:v>
                </c:pt>
                <c:pt idx="4">
                  <c:v>18.992582370191478</c:v>
                </c:pt>
                <c:pt idx="5">
                  <c:v>19.258578431372548</c:v>
                </c:pt>
                <c:pt idx="6">
                  <c:v>22.903968576459434</c:v>
                </c:pt>
                <c:pt idx="7">
                  <c:v>17.022859461652914</c:v>
                </c:pt>
                <c:pt idx="8">
                  <c:v>21.655328798185941</c:v>
                </c:pt>
                <c:pt idx="9">
                  <c:v>20.876720308745359</c:v>
                </c:pt>
                <c:pt idx="10">
                  <c:v>28.359908883826879</c:v>
                </c:pt>
                <c:pt idx="11">
                  <c:v>26.164079822616408</c:v>
                </c:pt>
              </c:numCache>
            </c:numRef>
          </c:val>
          <c:extLst xmlns:c16r2="http://schemas.microsoft.com/office/drawing/2015/06/chart">
            <c:ext xmlns:c16="http://schemas.microsoft.com/office/drawing/2014/chart" uri="{C3380CC4-5D6E-409C-BE32-E72D297353CC}">
              <c16:uniqueId val="{00000001-DFA2-48CD-90A0-DC2E5F3C030E}"/>
            </c:ext>
          </c:extLst>
        </c:ser>
        <c:dLbls>
          <c:dLblPos val="outEnd"/>
          <c:showLegendKey val="0"/>
          <c:showVal val="1"/>
          <c:showCatName val="0"/>
          <c:showSerName val="0"/>
          <c:showPercent val="0"/>
          <c:showBubbleSize val="0"/>
        </c:dLbls>
        <c:gapWidth val="100"/>
        <c:overlap val="-24"/>
        <c:axId val="315113256"/>
        <c:axId val="317341048"/>
      </c:barChart>
      <c:catAx>
        <c:axId val="315113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17341048"/>
        <c:crosses val="autoZero"/>
        <c:auto val="1"/>
        <c:lblAlgn val="ctr"/>
        <c:lblOffset val="100"/>
        <c:noMultiLvlLbl val="0"/>
      </c:catAx>
      <c:valAx>
        <c:axId val="317341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15113256"/>
        <c:crosses val="autoZero"/>
        <c:crossBetween val="between"/>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Porcentaje de plazas ocupadas por tipo de establecimiento. Año 2023</a:t>
            </a:r>
            <a:endParaRPr lang="es-AR" sz="1100" b="1">
              <a:latin typeface="AvenirNext LT Pro Regular" panose="020B0504020202020204" pitchFamily="34" charset="0"/>
            </a:endParaRPr>
          </a:p>
        </c:rich>
      </c:tx>
      <c:layout>
        <c:manualLayout>
          <c:xMode val="edge"/>
          <c:yMode val="edge"/>
          <c:x val="0.181800140836054"/>
          <c:y val="2.8070175438596492E-2"/>
        </c:manualLayout>
      </c:layout>
      <c:overlay val="0"/>
      <c:spPr>
        <a:noFill/>
        <a:ln>
          <a:noFill/>
        </a:ln>
        <a:effectLst/>
      </c:spPr>
      <c:txPr>
        <a:bodyPr rot="0" spcFirstLastPara="1" vertOverflow="ellipsis" vert="horz" wrap="square" anchor="ctr" anchorCtr="1"/>
        <a:lstStyle/>
        <a:p>
          <a:pPr>
            <a:defRPr sz="110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3">
                <a:lumMod val="60000"/>
                <a:lumOff val="40000"/>
              </a:schemeClr>
            </a:solidFill>
            <a:ln w="9525" cap="flat" cmpd="sng" algn="ctr">
              <a:solidFill>
                <a:schemeClr val="accent3">
                  <a:lumMod val="75000"/>
                </a:schemeClr>
              </a:solidFill>
              <a:round/>
            </a:ln>
            <a:effectLst>
              <a:outerShdw blurRad="40000" dist="20000" dir="5400000" rotWithShape="0">
                <a:srgbClr val="000000">
                  <a:alpha val="38000"/>
                </a:srgbClr>
              </a:outerShdw>
            </a:effectLst>
          </c:spPr>
          <c:invertIfNegative val="0"/>
          <c:dLbls>
            <c:dLbl>
              <c:idx val="2"/>
              <c:layout>
                <c:manualLayout>
                  <c:x val="-4.2585648194073844E-17"/>
                  <c:y val="9.356725146198830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D627-4030-B84A-EF8C020526AE}"/>
                </c:ext>
                <c:ext xmlns:c15="http://schemas.microsoft.com/office/drawing/2012/chart" uri="{CE6537A1-D6FC-4f65-9D91-7224C49458BB}"/>
              </c:extLst>
            </c:dLbl>
            <c:dLbl>
              <c:idx val="4"/>
              <c:layout>
                <c:manualLayout>
                  <c:x val="-2.3228803716608595E-3"/>
                  <c:y val="1.403508771929820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627-4030-B84A-EF8C020526AE}"/>
                </c:ext>
                <c:ext xmlns:c15="http://schemas.microsoft.com/office/drawing/2012/chart" uri="{CE6537A1-D6FC-4f65-9D91-7224C49458BB}"/>
              </c:extLst>
            </c:dLbl>
            <c:dLbl>
              <c:idx val="7"/>
              <c:layout>
                <c:manualLayout>
                  <c:x val="-4.6457607433218039E-3"/>
                  <c:y val="1.403508771929820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627-4030-B84A-EF8C020526A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3">
                    <a:lumMod val="50000"/>
                  </a:schemeClr>
                </a:solidFill>
              </a:ln>
              <a:effectLst/>
            </c:spPr>
            <c:trendlineType val="linear"/>
            <c:dispRSqr val="0"/>
            <c:dispEq val="0"/>
          </c:trendline>
          <c:cat>
            <c:strRef>
              <c:f>(ODPna!$B$106,ODPna!$C$106,ODPna!$D$106,ODPna!$E$106,ODPna!$F$106,ODPna!$G$106,ODPna!$H$106,ODPna!$I$106,ODPna!$J$106,ODPna!$K$106,ODPna!$L$106,ODPna!$M$106)</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(ODPna!$B$140,ODPna!$C$140,ODPna!$D$140,ODPna!$E$140,ODPna!$F$140,ODPna!$G$140,ODPna!$H$140,ODPna!$I$140,ODPna!$J$140,ODPna!$K$140,ODPna!$L$140,ODPna!$M$140)</c:f>
              <c:numCache>
                <c:formatCode>0.0</c:formatCode>
                <c:ptCount val="12"/>
                <c:pt idx="0">
                  <c:v>49.861676584194591</c:v>
                </c:pt>
                <c:pt idx="1">
                  <c:v>44.139270771069931</c:v>
                </c:pt>
                <c:pt idx="2">
                  <c:v>36.035066537179453</c:v>
                </c:pt>
                <c:pt idx="3">
                  <c:v>41.2590799031477</c:v>
                </c:pt>
                <c:pt idx="4">
                  <c:v>33.854044624957695</c:v>
                </c:pt>
                <c:pt idx="5">
                  <c:v>33.182674199623349</c:v>
                </c:pt>
                <c:pt idx="6">
                  <c:v>44.591111458251973</c:v>
                </c:pt>
                <c:pt idx="7">
                  <c:v>31.828477700538937</c:v>
                </c:pt>
                <c:pt idx="8">
                  <c:v>43.219419582316249</c:v>
                </c:pt>
                <c:pt idx="9">
                  <c:v>40.381160665469032</c:v>
                </c:pt>
                <c:pt idx="10">
                  <c:v>35.977939198278179</c:v>
                </c:pt>
                <c:pt idx="11">
                  <c:v>34.405119498498102</c:v>
                </c:pt>
              </c:numCache>
            </c:numRef>
          </c:val>
          <c:extLst xmlns:c16r2="http://schemas.microsoft.com/office/drawing/2015/06/chart">
            <c:ext xmlns:c16="http://schemas.microsoft.com/office/drawing/2014/chart" uri="{C3380CC4-5D6E-409C-BE32-E72D297353CC}">
              <c16:uniqueId val="{00000000-D627-4030-B84A-EF8C020526AE}"/>
            </c:ext>
          </c:extLst>
        </c:ser>
        <c:ser>
          <c:idx val="1"/>
          <c:order val="1"/>
          <c:tx>
            <c:v>Para-hoteleros</c:v>
          </c:tx>
          <c:spPr>
            <a:solidFill>
              <a:schemeClr val="accent3">
                <a:lumMod val="20000"/>
                <a:lumOff val="80000"/>
              </a:schemeClr>
            </a:solidFill>
            <a:ln w="9525" cap="flat" cmpd="sng" algn="ctr">
              <a:solidFill>
                <a:schemeClr val="accent3">
                  <a:lumMod val="60000"/>
                  <a:lumOff val="40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3">
                    <a:lumMod val="75000"/>
                  </a:schemeClr>
                </a:solidFill>
              </a:ln>
              <a:effectLst/>
            </c:spPr>
            <c:trendlineType val="linear"/>
            <c:dispRSqr val="0"/>
            <c:dispEq val="0"/>
          </c:trendline>
          <c:cat>
            <c:strRef>
              <c:f>(ODPna!$B$106,ODPna!$C$106,ODPna!$D$106,ODPna!$E$106,ODPna!$F$106,ODPna!$G$106,ODPna!$H$106,ODPna!$I$106,ODPna!$J$106,ODPna!$K$106,ODPna!$L$106,ODPna!$M$106)</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(ODPna!$B$141,ODPna!$C$141,ODPna!$D$141,ODPna!$E$141,ODPna!$F$141,ODPna!$G$141,ODPna!$H$141,ODPna!$I$141,ODPna!$J$141,ODPna!$K$141,ODPna!$L$141,ODPna!$M$141)</c:f>
              <c:numCache>
                <c:formatCode>0.0</c:formatCode>
                <c:ptCount val="12"/>
                <c:pt idx="0">
                  <c:v>21.856253537068476</c:v>
                </c:pt>
                <c:pt idx="1">
                  <c:v>22.809385382059801</c:v>
                </c:pt>
                <c:pt idx="2">
                  <c:v>22.400908144924795</c:v>
                </c:pt>
                <c:pt idx="3">
                  <c:v>29.393063583815028</c:v>
                </c:pt>
                <c:pt idx="4">
                  <c:v>21.408477119279819</c:v>
                </c:pt>
                <c:pt idx="5">
                  <c:v>20.656063618290258</c:v>
                </c:pt>
                <c:pt idx="6">
                  <c:v>26.866091522880719</c:v>
                </c:pt>
                <c:pt idx="7">
                  <c:v>19.701800450112529</c:v>
                </c:pt>
                <c:pt idx="8">
                  <c:v>26.501937984496127</c:v>
                </c:pt>
                <c:pt idx="9">
                  <c:v>28.272693173293323</c:v>
                </c:pt>
                <c:pt idx="10">
                  <c:v>24.060077519379846</c:v>
                </c:pt>
                <c:pt idx="11">
                  <c:v>22.939866369710469</c:v>
                </c:pt>
              </c:numCache>
            </c:numRef>
          </c:val>
          <c:extLst xmlns:c16r2="http://schemas.microsoft.com/office/drawing/2015/06/chart">
            <c:ext xmlns:c16="http://schemas.microsoft.com/office/drawing/2014/chart" uri="{C3380CC4-5D6E-409C-BE32-E72D297353CC}">
              <c16:uniqueId val="{00000001-D627-4030-B84A-EF8C020526AE}"/>
            </c:ext>
          </c:extLst>
        </c:ser>
        <c:dLbls>
          <c:dLblPos val="outEnd"/>
          <c:showLegendKey val="0"/>
          <c:showVal val="1"/>
          <c:showCatName val="0"/>
          <c:showSerName val="0"/>
          <c:showPercent val="0"/>
          <c:showBubbleSize val="0"/>
        </c:dLbls>
        <c:gapWidth val="100"/>
        <c:overlap val="-24"/>
        <c:axId val="317221224"/>
        <c:axId val="317221608"/>
      </c:barChart>
      <c:catAx>
        <c:axId val="317221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17221608"/>
        <c:crosses val="autoZero"/>
        <c:auto val="1"/>
        <c:lblAlgn val="ctr"/>
        <c:lblOffset val="100"/>
        <c:noMultiLvlLbl val="0"/>
      </c:catAx>
      <c:valAx>
        <c:axId val="3172216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17221224"/>
        <c:crosses val="autoZero"/>
        <c:crossBetween val="between"/>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Paraná.</a:t>
            </a:r>
            <a:r>
              <a:rPr lang="es-AR" sz="1050" b="1" baseline="0">
                <a:latin typeface="AvenirNext LT Pro Regular" panose="020B0504020202020204" pitchFamily="34" charset="0"/>
              </a:rPr>
              <a:t> Estadía promedio por tipo de establecimiento. Año 2019</a:t>
            </a:r>
            <a:endParaRPr lang="es-AR" sz="105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6">
                <a:lumMod val="60000"/>
                <a:lumOff val="40000"/>
              </a:schemeClr>
            </a:solidFill>
            <a:ln w="9525" cap="flat" cmpd="sng" algn="ctr">
              <a:solidFill>
                <a:schemeClr val="accent6">
                  <a:lumMod val="75000"/>
                </a:schemeClr>
              </a:solidFill>
              <a:round/>
            </a:ln>
            <a:effectLst>
              <a:outerShdw blurRad="40000" dist="20000" dir="5400000" rotWithShape="0">
                <a:srgbClr val="000000">
                  <a:alpha val="38000"/>
                </a:srgbClr>
              </a:outerShdw>
            </a:effectLst>
          </c:spPr>
          <c:invertIfNegative val="0"/>
          <c:dLbls>
            <c:dLbl>
              <c:idx val="0"/>
              <c:layout>
                <c:manualLayout>
                  <c:x val="-8.3138470723474901E-3"/>
                  <c:y val="9.291521486643437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155C-465A-A9FA-DBE9803E5484}"/>
                </c:ext>
                <c:ext xmlns:c15="http://schemas.microsoft.com/office/drawing/2012/chart" uri="{CE6537A1-D6FC-4f65-9D91-7224C49458BB}"/>
              </c:extLst>
            </c:dLbl>
            <c:dLbl>
              <c:idx val="1"/>
              <c:layout>
                <c:manualLayout>
                  <c:x val="-6.2353853042606171E-3"/>
                  <c:y val="9.291521486643437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155C-465A-A9FA-DBE9803E5484}"/>
                </c:ext>
                <c:ext xmlns:c15="http://schemas.microsoft.com/office/drawing/2012/chart" uri="{CE6537A1-D6FC-4f65-9D91-7224C49458BB}"/>
              </c:extLst>
            </c:dLbl>
            <c:dLbl>
              <c:idx val="3"/>
              <c:layout>
                <c:manualLayout>
                  <c:x val="0"/>
                  <c:y val="4.645760743321676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155C-465A-A9FA-DBE9803E5484}"/>
                </c:ext>
                <c:ext xmlns:c15="http://schemas.microsoft.com/office/drawing/2012/chart" uri="{CE6537A1-D6FC-4f65-9D91-7224C49458BB}"/>
              </c:extLst>
            </c:dLbl>
            <c:dLbl>
              <c:idx val="4"/>
              <c:layout>
                <c:manualLayout>
                  <c:x val="-4.156923536173745E-3"/>
                  <c:y val="4.645760743321676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155C-465A-A9FA-DBE9803E5484}"/>
                </c:ext>
                <c:ext xmlns:c15="http://schemas.microsoft.com/office/drawing/2012/chart" uri="{CE6537A1-D6FC-4f65-9D91-7224C49458BB}"/>
              </c:extLst>
            </c:dLbl>
            <c:dLbl>
              <c:idx val="5"/>
              <c:layout>
                <c:manualLayout>
                  <c:x val="-7.6209384452539601E-17"/>
                  <c:y val="9.291521486643394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155C-465A-A9FA-DBE9803E5484}"/>
                </c:ext>
                <c:ext xmlns:c15="http://schemas.microsoft.com/office/drawing/2012/chart" uri="{CE6537A1-D6FC-4f65-9D91-7224C49458BB}"/>
              </c:extLst>
            </c:dLbl>
            <c:dLbl>
              <c:idx val="6"/>
              <c:layout>
                <c:manualLayout>
                  <c:x val="-6.2353853042606934E-3"/>
                  <c:y val="1.393728222996511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55C-465A-A9FA-DBE9803E5484}"/>
                </c:ext>
                <c:ext xmlns:c15="http://schemas.microsoft.com/office/drawing/2012/chart" uri="{CE6537A1-D6FC-4f65-9D91-7224C49458BB}"/>
              </c:extLst>
            </c:dLbl>
            <c:dLbl>
              <c:idx val="8"/>
              <c:layout>
                <c:manualLayout>
                  <c:x val="-4.1569235361738214E-3"/>
                  <c:y val="9.291521486643437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155C-465A-A9FA-DBE9803E5484}"/>
                </c:ext>
                <c:ext xmlns:c15="http://schemas.microsoft.com/office/drawing/2012/chart" uri="{CE6537A1-D6FC-4f65-9D91-7224C49458BB}"/>
              </c:extLst>
            </c:dLbl>
            <c:dLbl>
              <c:idx val="11"/>
              <c:layout>
                <c:manualLayout>
                  <c:x val="-2.0784617680868725E-3"/>
                  <c:y val="1.393728222996515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155C-465A-A9FA-DBE9803E5484}"/>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6">
                    <a:lumMod val="75000"/>
                  </a:schemeClr>
                </a:solidFill>
              </a:ln>
              <a:effectLst/>
            </c:spPr>
            <c:trendlineType val="linear"/>
            <c:dispRSqr val="0"/>
            <c:dispEq val="0"/>
          </c:trendline>
          <c:cat>
            <c:strRef>
              <c:f>ODPna!$B$298:$M$298</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(ODPna!$B$342,ODPna!$C$342,ODPna!$D$342,ODPna!$E$342,ODPna!$F$342,ODPna!$G$342,ODPna!$H$342,ODPna!$I$342,ODPna!$J$342,ODPna!$K$342,ODPna!$L$342,ODPna!$M$342)</c:f>
              <c:numCache>
                <c:formatCode>0.0</c:formatCode>
                <c:ptCount val="12"/>
                <c:pt idx="0">
                  <c:v>1.7763886690932109</c:v>
                </c:pt>
                <c:pt idx="1">
                  <c:v>1.8467648518947544</c:v>
                </c:pt>
                <c:pt idx="2">
                  <c:v>1.798670171640637</c:v>
                </c:pt>
                <c:pt idx="3">
                  <c:v>1.8236286919831224</c:v>
                </c:pt>
                <c:pt idx="4">
                  <c:v>1.6997491376607088</c:v>
                </c:pt>
                <c:pt idx="5">
                  <c:v>1.8195007800312013</c:v>
                </c:pt>
                <c:pt idx="6">
                  <c:v>1.8223774479231634</c:v>
                </c:pt>
                <c:pt idx="7">
                  <c:v>1.7619649344495341</c:v>
                </c:pt>
                <c:pt idx="8">
                  <c:v>1.698757339888024</c:v>
                </c:pt>
                <c:pt idx="9">
                  <c:v>1.6733022730481435</c:v>
                </c:pt>
                <c:pt idx="10">
                  <c:v>1.5784151877837391</c:v>
                </c:pt>
                <c:pt idx="11">
                  <c:v>1.5251124437781109</c:v>
                </c:pt>
              </c:numCache>
            </c:numRef>
          </c:val>
          <c:extLst xmlns:c16r2="http://schemas.microsoft.com/office/drawing/2015/06/chart">
            <c:ext xmlns:c16="http://schemas.microsoft.com/office/drawing/2014/chart" uri="{C3380CC4-5D6E-409C-BE32-E72D297353CC}">
              <c16:uniqueId val="{00000000-155C-465A-A9FA-DBE9803E5484}"/>
            </c:ext>
          </c:extLst>
        </c:ser>
        <c:ser>
          <c:idx val="1"/>
          <c:order val="1"/>
          <c:tx>
            <c:v>Para-hoteleros</c:v>
          </c:tx>
          <c:spPr>
            <a:solidFill>
              <a:schemeClr val="accent6">
                <a:lumMod val="20000"/>
                <a:lumOff val="80000"/>
              </a:schemeClr>
            </a:solidFill>
            <a:ln w="9525" cap="flat" cmpd="sng" algn="ctr">
              <a:solidFill>
                <a:schemeClr val="accent6">
                  <a:lumMod val="75000"/>
                </a:schemeClr>
              </a:solidFill>
              <a:round/>
            </a:ln>
            <a:effectLst>
              <a:outerShdw blurRad="40000" dist="20000" dir="5400000" rotWithShape="0">
                <a:srgbClr val="000000">
                  <a:alpha val="38000"/>
                </a:srgbClr>
              </a:outerShdw>
            </a:effectLst>
          </c:spPr>
          <c:invertIfNegative val="0"/>
          <c:dLbls>
            <c:dLbl>
              <c:idx val="2"/>
              <c:layout>
                <c:manualLayout>
                  <c:x val="0"/>
                  <c:y val="1.393728222996515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155C-465A-A9FA-DBE9803E5484}"/>
                </c:ext>
                <c:ext xmlns:c15="http://schemas.microsoft.com/office/drawing/2012/chart" uri="{CE6537A1-D6FC-4f65-9D91-7224C49458BB}"/>
              </c:extLst>
            </c:dLbl>
            <c:dLbl>
              <c:idx val="7"/>
              <c:layout>
                <c:manualLayout>
                  <c:x val="2.0784617680868725E-3"/>
                  <c:y val="4.645760743321676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155C-465A-A9FA-DBE9803E5484}"/>
                </c:ext>
                <c:ext xmlns:c15="http://schemas.microsoft.com/office/drawing/2012/chart" uri="{CE6537A1-D6FC-4f65-9D91-7224C49458BB}"/>
              </c:extLst>
            </c:dLbl>
            <c:dLbl>
              <c:idx val="10"/>
              <c:layout>
                <c:manualLayout>
                  <c:x val="-1.524187689050792E-16"/>
                  <c:y val="1.393728222996515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155C-465A-A9FA-DBE9803E5484}"/>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2"/>
                </a:solidFill>
              </a:ln>
              <a:effectLst/>
            </c:spPr>
            <c:trendlineType val="linear"/>
            <c:dispRSqr val="0"/>
            <c:dispEq val="0"/>
          </c:trendline>
          <c:cat>
            <c:strRef>
              <c:f>ODPna!$B$298:$M$298</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(ODPna!$B$343,ODPna!$C$343,ODPna!$D$343,ODPna!$E$343,ODPna!$F$343,ODPna!$G$343,ODPna!$H$343,ODPna!$I$343,ODPna!$J$343,ODPna!$K$343,ODPna!$L$343,ODPna!$M$343)</c:f>
              <c:numCache>
                <c:formatCode>0.0</c:formatCode>
                <c:ptCount val="12"/>
                <c:pt idx="0">
                  <c:v>1.9195906432748537</c:v>
                </c:pt>
                <c:pt idx="1">
                  <c:v>1.9437939110070257</c:v>
                </c:pt>
                <c:pt idx="2">
                  <c:v>1.6221026490066226</c:v>
                </c:pt>
                <c:pt idx="3">
                  <c:v>2.0435914118412493</c:v>
                </c:pt>
                <c:pt idx="4">
                  <c:v>1.8724489795918366</c:v>
                </c:pt>
                <c:pt idx="5">
                  <c:v>1.9211491442542787</c:v>
                </c:pt>
                <c:pt idx="6">
                  <c:v>1.9150622876557191</c:v>
                </c:pt>
                <c:pt idx="7">
                  <c:v>1.5960684844641724</c:v>
                </c:pt>
                <c:pt idx="8">
                  <c:v>1.8330134357005758</c:v>
                </c:pt>
                <c:pt idx="9">
                  <c:v>1.9280430396772024</c:v>
                </c:pt>
                <c:pt idx="10">
                  <c:v>1.9616596638655461</c:v>
                </c:pt>
                <c:pt idx="11">
                  <c:v>1.9368686868686869</c:v>
                </c:pt>
              </c:numCache>
            </c:numRef>
          </c:val>
          <c:extLst xmlns:c16r2="http://schemas.microsoft.com/office/drawing/2015/06/chart">
            <c:ext xmlns:c16="http://schemas.microsoft.com/office/drawing/2014/chart" uri="{C3380CC4-5D6E-409C-BE32-E72D297353CC}">
              <c16:uniqueId val="{00000001-155C-465A-A9FA-DBE9803E5484}"/>
            </c:ext>
          </c:extLst>
        </c:ser>
        <c:dLbls>
          <c:dLblPos val="outEnd"/>
          <c:showLegendKey val="0"/>
          <c:showVal val="1"/>
          <c:showCatName val="0"/>
          <c:showSerName val="0"/>
          <c:showPercent val="0"/>
          <c:showBubbleSize val="0"/>
        </c:dLbls>
        <c:gapWidth val="100"/>
        <c:overlap val="-24"/>
        <c:axId val="317082984"/>
        <c:axId val="261394624"/>
      </c:barChart>
      <c:catAx>
        <c:axId val="317082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261394624"/>
        <c:crosses val="autoZero"/>
        <c:auto val="1"/>
        <c:lblAlgn val="ctr"/>
        <c:lblOffset val="100"/>
        <c:noMultiLvlLbl val="0"/>
      </c:catAx>
      <c:valAx>
        <c:axId val="2613946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s-AR" b="0"/>
                  <a:t>%</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17082984"/>
        <c:crosses val="autoZero"/>
        <c:crossBetween val="between"/>
      </c:valAx>
      <c:spPr>
        <a:noFill/>
        <a:ln>
          <a:noFill/>
        </a:ln>
        <a:effectLst/>
      </c:spPr>
    </c:plotArea>
    <c:legend>
      <c:legendPos val="b"/>
      <c:legendEntry>
        <c:idx val="2"/>
        <c:delete val="1"/>
      </c:legendEntry>
      <c:legendEntry>
        <c:idx val="3"/>
        <c:delete val="1"/>
      </c:legendEntry>
      <c:layout>
        <c:manualLayout>
          <c:xMode val="edge"/>
          <c:yMode val="edge"/>
          <c:x val="0.36325374515898434"/>
          <c:y val="0.88443615279797327"/>
          <c:w val="0.29635558913098697"/>
          <c:h val="8.76892827420962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Paraná.</a:t>
            </a:r>
            <a:r>
              <a:rPr lang="es-AR" sz="1050" b="1" baseline="0">
                <a:latin typeface="AvenirNext LT Pro Regular" panose="020B0504020202020204" pitchFamily="34" charset="0"/>
              </a:rPr>
              <a:t> Estadía promedio por tipo de establecimiento. Año 2023</a:t>
            </a:r>
            <a:endParaRPr lang="es-AR" sz="105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2">
                <a:lumMod val="60000"/>
                <a:lumOff val="40000"/>
              </a:schemeClr>
            </a:solidFill>
            <a:ln w="9525" cap="flat" cmpd="sng" algn="ctr">
              <a:solidFill>
                <a:schemeClr val="accent2">
                  <a:lumMod val="50000"/>
                </a:schemeClr>
              </a:solidFill>
              <a:round/>
            </a:ln>
            <a:effectLst>
              <a:outerShdw blurRad="40000" dist="20000" dir="5400000" rotWithShape="0">
                <a:srgbClr val="000000">
                  <a:alpha val="38000"/>
                </a:srgbClr>
              </a:outerShdw>
            </a:effectLst>
          </c:spPr>
          <c:invertIfNegative val="0"/>
          <c:dLbls>
            <c:dLbl>
              <c:idx val="1"/>
              <c:layout>
                <c:manualLayout>
                  <c:x val="-1.1564034795543313E-2"/>
                  <c:y val="-4.2290937825948762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B41-45D0-BC1A-718E4C05941A}"/>
                </c:ext>
                <c:ext xmlns:c15="http://schemas.microsoft.com/office/drawing/2012/chart" uri="{CE6537A1-D6FC-4f65-9D91-7224C49458BB}"/>
              </c:extLst>
            </c:dLbl>
            <c:dLbl>
              <c:idx val="2"/>
              <c:layout>
                <c:manualLayout>
                  <c:x val="-2.3128069591087049E-3"/>
                  <c:y val="1.845444059976927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B41-45D0-BC1A-718E4C05941A}"/>
                </c:ext>
                <c:ext xmlns:c15="http://schemas.microsoft.com/office/drawing/2012/chart" uri="{CE6537A1-D6FC-4f65-9D91-7224C49458BB}"/>
              </c:extLst>
            </c:dLbl>
            <c:dLbl>
              <c:idx val="5"/>
              <c:layout>
                <c:manualLayout>
                  <c:x val="-4.6256139182173249E-3"/>
                  <c:y val="1.3840830449826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B41-45D0-BC1A-718E4C05941A}"/>
                </c:ext>
                <c:ext xmlns:c15="http://schemas.microsoft.com/office/drawing/2012/chart" uri="{CE6537A1-D6FC-4f65-9D91-7224C49458BB}"/>
              </c:extLst>
            </c:dLbl>
            <c:dLbl>
              <c:idx val="6"/>
              <c:layout>
                <c:manualLayout>
                  <c:x val="-4.6256139182174099E-3"/>
                  <c:y val="4.6136101499423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B41-45D0-BC1A-718E4C05941A}"/>
                </c:ext>
                <c:ext xmlns:c15="http://schemas.microsoft.com/office/drawing/2012/chart" uri="{CE6537A1-D6FC-4f65-9D91-7224C49458BB}"/>
              </c:extLst>
            </c:dLbl>
            <c:dLbl>
              <c:idx val="7"/>
              <c:layout>
                <c:manualLayout>
                  <c:x val="-1.1564034795543313E-2"/>
                  <c:y val="1.38408304498269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B41-45D0-BC1A-718E4C05941A}"/>
                </c:ext>
                <c:ext xmlns:c15="http://schemas.microsoft.com/office/drawing/2012/chart" uri="{CE6537A1-D6FC-4f65-9D91-7224C49458BB}"/>
              </c:extLst>
            </c:dLbl>
            <c:dLbl>
              <c:idx val="9"/>
              <c:layout>
                <c:manualLayout>
                  <c:x val="-2.3128069591086624E-3"/>
                  <c:y val="1.38408304498269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3B41-45D0-BC1A-718E4C05941A}"/>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2">
                    <a:lumMod val="50000"/>
                  </a:schemeClr>
                </a:solidFill>
              </a:ln>
              <a:effectLst/>
            </c:spPr>
            <c:trendlineType val="linear"/>
            <c:dispRSqr val="0"/>
            <c:dispEq val="0"/>
          </c:trendline>
          <c:cat>
            <c:strRef>
              <c:f>ODPna!$B$106:$M$106</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ODPna!$B$150:$M$150</c:f>
              <c:numCache>
                <c:formatCode>0.0</c:formatCode>
                <c:ptCount val="12"/>
                <c:pt idx="0">
                  <c:v>2.159001017064075</c:v>
                </c:pt>
                <c:pt idx="1">
                  <c:v>1.873763004313626</c:v>
                </c:pt>
                <c:pt idx="2">
                  <c:v>1.8729877216916779</c:v>
                </c:pt>
                <c:pt idx="3">
                  <c:v>1.9198798197295943</c:v>
                </c:pt>
                <c:pt idx="4">
                  <c:v>1.9656840513983371</c:v>
                </c:pt>
                <c:pt idx="5">
                  <c:v>1.7507452093683464</c:v>
                </c:pt>
                <c:pt idx="6">
                  <c:v>1.8577936869508624</c:v>
                </c:pt>
                <c:pt idx="7">
                  <c:v>1.7857142857142858</c:v>
                </c:pt>
                <c:pt idx="8">
                  <c:v>2.0479372831255622</c:v>
                </c:pt>
                <c:pt idx="9">
                  <c:v>1.9615530542557227</c:v>
                </c:pt>
                <c:pt idx="10">
                  <c:v>1.9375543320776587</c:v>
                </c:pt>
                <c:pt idx="11">
                  <c:v>1.9825406381697772</c:v>
                </c:pt>
              </c:numCache>
            </c:numRef>
          </c:val>
          <c:extLst xmlns:c16r2="http://schemas.microsoft.com/office/drawing/2015/06/chart">
            <c:ext xmlns:c16="http://schemas.microsoft.com/office/drawing/2014/chart" uri="{C3380CC4-5D6E-409C-BE32-E72D297353CC}">
              <c16:uniqueId val="{00000000-3B41-45D0-BC1A-718E4C05941A}"/>
            </c:ext>
          </c:extLst>
        </c:ser>
        <c:ser>
          <c:idx val="1"/>
          <c:order val="1"/>
          <c:tx>
            <c:v>Para-hoteleros</c:v>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lumMod val="75000"/>
                </a:schemeClr>
              </a:solidFill>
              <a:round/>
            </a:ln>
            <a:effectLst>
              <a:outerShdw blurRad="40000" dist="20000" dir="5400000" rotWithShape="0">
                <a:srgbClr val="000000">
                  <a:alpha val="38000"/>
                </a:srgbClr>
              </a:outerShdw>
            </a:effectLst>
          </c:spPr>
          <c:invertIfNegative val="0"/>
          <c:dLbls>
            <c:dLbl>
              <c:idx val="0"/>
              <c:layout>
                <c:manualLayout>
                  <c:x val="4.6256139182173249E-3"/>
                  <c:y val="9.2272202998846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B41-45D0-BC1A-718E4C05941A}"/>
                </c:ext>
                <c:ext xmlns:c15="http://schemas.microsoft.com/office/drawing/2012/chart" uri="{CE6537A1-D6FC-4f65-9D91-7224C49458BB}"/>
              </c:extLst>
            </c:dLbl>
            <c:dLbl>
              <c:idx val="4"/>
              <c:layout>
                <c:manualLayout>
                  <c:x val="0"/>
                  <c:y val="1.3840830449826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B41-45D0-BC1A-718E4C05941A}"/>
                </c:ext>
                <c:ext xmlns:c15="http://schemas.microsoft.com/office/drawing/2012/chart" uri="{CE6537A1-D6FC-4f65-9D91-7224C49458BB}"/>
              </c:extLst>
            </c:dLbl>
            <c:dLbl>
              <c:idx val="6"/>
              <c:layout>
                <c:manualLayout>
                  <c:x val="-2.3128069591086624E-3"/>
                  <c:y val="1.3840830449826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3B41-45D0-BC1A-718E4C05941A}"/>
                </c:ext>
                <c:ext xmlns:c15="http://schemas.microsoft.com/office/drawing/2012/chart" uri="{CE6537A1-D6FC-4f65-9D91-7224C49458BB}"/>
              </c:extLst>
            </c:dLbl>
            <c:dLbl>
              <c:idx val="10"/>
              <c:layout>
                <c:manualLayout>
                  <c:x val="2.3128069591086624E-3"/>
                  <c:y val="1.3840830449826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3B41-45D0-BC1A-718E4C05941A}"/>
                </c:ext>
                <c:ext xmlns:c15="http://schemas.microsoft.com/office/drawing/2012/chart" uri="{CE6537A1-D6FC-4f65-9D91-7224C49458BB}"/>
              </c:extLst>
            </c:dLbl>
            <c:dLbl>
              <c:idx val="11"/>
              <c:layout>
                <c:manualLayout>
                  <c:x val="6.9384208773259869E-3"/>
                  <c:y val="4.6136101499423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3B41-45D0-BC1A-718E4C05941A}"/>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rgbClr val="C00000"/>
                </a:solidFill>
              </a:ln>
              <a:effectLst/>
            </c:spPr>
            <c:trendlineType val="linear"/>
            <c:dispRSqr val="0"/>
            <c:dispEq val="0"/>
          </c:trendline>
          <c:cat>
            <c:strRef>
              <c:f>ODPna!$B$106:$M$106</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ODPna!$B$151:$M$151</c:f>
              <c:numCache>
                <c:formatCode>0.0</c:formatCode>
                <c:ptCount val="12"/>
                <c:pt idx="0">
                  <c:v>2.0652406417112301</c:v>
                </c:pt>
                <c:pt idx="1">
                  <c:v>1.9408127208480566</c:v>
                </c:pt>
                <c:pt idx="2">
                  <c:v>1.9949452401010952</c:v>
                </c:pt>
                <c:pt idx="3">
                  <c:v>2.6530434782608694</c:v>
                </c:pt>
                <c:pt idx="4">
                  <c:v>1.866721177432543</c:v>
                </c:pt>
                <c:pt idx="5">
                  <c:v>1.8228070175438595</c:v>
                </c:pt>
                <c:pt idx="6">
                  <c:v>2.2648221343873516</c:v>
                </c:pt>
                <c:pt idx="7">
                  <c:v>1.7850467289719627</c:v>
                </c:pt>
                <c:pt idx="8">
                  <c:v>1.8209054593874834</c:v>
                </c:pt>
                <c:pt idx="9">
                  <c:v>2.1202531645569622</c:v>
                </c:pt>
                <c:pt idx="10">
                  <c:v>1.8613193403298351</c:v>
                </c:pt>
                <c:pt idx="11">
                  <c:v>1.6782077393075356</c:v>
                </c:pt>
              </c:numCache>
            </c:numRef>
          </c:val>
          <c:extLst xmlns:c16r2="http://schemas.microsoft.com/office/drawing/2015/06/chart">
            <c:ext xmlns:c16="http://schemas.microsoft.com/office/drawing/2014/chart" uri="{C3380CC4-5D6E-409C-BE32-E72D297353CC}">
              <c16:uniqueId val="{00000001-3B41-45D0-BC1A-718E4C05941A}"/>
            </c:ext>
          </c:extLst>
        </c:ser>
        <c:dLbls>
          <c:dLblPos val="outEnd"/>
          <c:showLegendKey val="0"/>
          <c:showVal val="1"/>
          <c:showCatName val="0"/>
          <c:showSerName val="0"/>
          <c:showPercent val="0"/>
          <c:showBubbleSize val="0"/>
        </c:dLbls>
        <c:gapWidth val="100"/>
        <c:overlap val="-24"/>
        <c:axId val="261389528"/>
        <c:axId val="261390312"/>
      </c:barChart>
      <c:catAx>
        <c:axId val="261389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261390312"/>
        <c:crosses val="autoZero"/>
        <c:auto val="1"/>
        <c:lblAlgn val="ctr"/>
        <c:lblOffset val="100"/>
        <c:noMultiLvlLbl val="0"/>
      </c:catAx>
      <c:valAx>
        <c:axId val="2613903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261389528"/>
        <c:crosses val="autoZero"/>
        <c:crossBetween val="between"/>
      </c:valAx>
      <c:spPr>
        <a:noFill/>
        <a:ln>
          <a:noFill/>
        </a:ln>
        <a:effectLst/>
      </c:spPr>
    </c:plotArea>
    <c:legend>
      <c:legendPos val="b"/>
      <c:legendEntry>
        <c:idx val="2"/>
        <c:delete val="1"/>
      </c:legendEntry>
      <c:legendEntry>
        <c:idx val="3"/>
        <c:delete val="1"/>
      </c:legendEntry>
      <c:layout>
        <c:manualLayout>
          <c:xMode val="edge"/>
          <c:yMode val="edge"/>
          <c:x val="0.3478356042244603"/>
          <c:y val="0.87139507215577294"/>
          <c:w val="0.34364632774514253"/>
          <c:h val="0.100923266944573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a:t>Paraná.</a:t>
            </a:r>
            <a:r>
              <a:rPr lang="es-AR" sz="1100" baseline="0"/>
              <a:t> Encuesta de Ocupación Hotelera: Porcentaje de plazas ocupadas por tipo de establecimiento. Año 2022</a:t>
            </a:r>
            <a:endParaRPr lang="es-AR" sz="11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strRef>
              <c:f>gráfico!$A$15</c:f>
              <c:strCache>
                <c:ptCount val="1"/>
                <c:pt idx="0">
                  <c:v>Hoteleros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gráfico!$B$3:$M$3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gráfico!$B$15:$M$15</c:f>
              <c:numCache>
                <c:formatCode>0.0</c:formatCode>
                <c:ptCount val="12"/>
                <c:pt idx="0">
                  <c:v>43.345629594746619</c:v>
                </c:pt>
                <c:pt idx="1">
                  <c:v>42.199629243424866</c:v>
                </c:pt>
                <c:pt idx="2">
                  <c:v>35.769039583496848</c:v>
                </c:pt>
                <c:pt idx="3">
                  <c:v>45.344687753446877</c:v>
                </c:pt>
                <c:pt idx="4">
                  <c:v>37.624657607105817</c:v>
                </c:pt>
                <c:pt idx="5">
                  <c:v>40.774354704412993</c:v>
                </c:pt>
                <c:pt idx="6">
                  <c:v>46.022727272727273</c:v>
                </c:pt>
                <c:pt idx="7">
                  <c:v>40.418072888051697</c:v>
                </c:pt>
                <c:pt idx="8">
                  <c:v>43.547599674532137</c:v>
                </c:pt>
                <c:pt idx="9">
                  <c:v>45.45526129294732</c:v>
                </c:pt>
                <c:pt idx="10">
                  <c:v>44.093708165997327</c:v>
                </c:pt>
                <c:pt idx="11">
                  <c:v>38.140263810891994</c:v>
                </c:pt>
              </c:numCache>
            </c:numRef>
          </c:val>
          <c:extLst xmlns:c16r2="http://schemas.microsoft.com/office/drawing/2015/06/chart">
            <c:ext xmlns:c16="http://schemas.microsoft.com/office/drawing/2014/chart" uri="{C3380CC4-5D6E-409C-BE32-E72D297353CC}">
              <c16:uniqueId val="{00000000-99EA-4BB6-8D0D-E4DA35869FAD}"/>
            </c:ext>
          </c:extLst>
        </c:ser>
        <c:ser>
          <c:idx val="1"/>
          <c:order val="1"/>
          <c:tx>
            <c:strRef>
              <c:f>gráfico!$A$16</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gráfico!$B$3:$M$3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22.870997070411153</c:v>
                </c:pt>
                <c:pt idx="1">
                  <c:v>21.806500377928948</c:v>
                </c:pt>
                <c:pt idx="2">
                  <c:v>27.018262502133471</c:v>
                </c:pt>
                <c:pt idx="3">
                  <c:v>21.19047619047619</c:v>
                </c:pt>
                <c:pt idx="4">
                  <c:v>18.271036012971496</c:v>
                </c:pt>
                <c:pt idx="5">
                  <c:v>23.715083798882684</c:v>
                </c:pt>
                <c:pt idx="6">
                  <c:v>27.563524959452153</c:v>
                </c:pt>
                <c:pt idx="7">
                  <c:v>20.407107124374676</c:v>
                </c:pt>
                <c:pt idx="8">
                  <c:v>28.573975044563284</c:v>
                </c:pt>
                <c:pt idx="9">
                  <c:v>24.797308952906675</c:v>
                </c:pt>
                <c:pt idx="10">
                  <c:v>25.673400673400675</c:v>
                </c:pt>
                <c:pt idx="11">
                  <c:v>16.895016269909231</c:v>
                </c:pt>
              </c:numCache>
            </c:numRef>
          </c:val>
          <c:extLst xmlns:c16r2="http://schemas.microsoft.com/office/drawing/2015/06/chart">
            <c:ext xmlns:c16="http://schemas.microsoft.com/office/drawing/2014/chart" uri="{C3380CC4-5D6E-409C-BE32-E72D297353CC}">
              <c16:uniqueId val="{00000001-99EA-4BB6-8D0D-E4DA35869FAD}"/>
            </c:ext>
          </c:extLst>
        </c:ser>
        <c:dLbls>
          <c:showLegendKey val="0"/>
          <c:showVal val="0"/>
          <c:showCatName val="0"/>
          <c:showSerName val="0"/>
          <c:showPercent val="0"/>
          <c:showBubbleSize val="0"/>
        </c:dLbls>
        <c:gapWidth val="219"/>
        <c:overlap val="-27"/>
        <c:axId val="315101024"/>
        <c:axId val="315097104"/>
      </c:barChart>
      <c:catAx>
        <c:axId val="315101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5097104"/>
        <c:crosses val="autoZero"/>
        <c:auto val="1"/>
        <c:lblAlgn val="ctr"/>
        <c:lblOffset val="100"/>
        <c:noMultiLvlLbl val="0"/>
      </c:catAx>
      <c:valAx>
        <c:axId val="3150971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5101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a:t>Paraná.</a:t>
            </a:r>
            <a:r>
              <a:rPr lang="es-AR" sz="1100" baseline="0"/>
              <a:t> Estadía promedio por tipo de establecimiento. Año 2022</a:t>
            </a:r>
            <a:endParaRPr lang="es-AR" sz="11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strRef>
              <c:f>gráfico!$O$15</c:f>
              <c:strCache>
                <c:ptCount val="1"/>
                <c:pt idx="0">
                  <c:v>Hoteleros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gráfico!$P$14:$AA$14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gráfico!$P$15:$AA$15</c:f>
              <c:numCache>
                <c:formatCode>0.00</c:formatCode>
                <c:ptCount val="12"/>
                <c:pt idx="0">
                  <c:v>2.1754201680672267</c:v>
                </c:pt>
                <c:pt idx="1">
                  <c:v>2.0893446149433528</c:v>
                </c:pt>
                <c:pt idx="2">
                  <c:v>1.9834614826635717</c:v>
                </c:pt>
                <c:pt idx="3">
                  <c:v>2.170981102769868</c:v>
                </c:pt>
                <c:pt idx="4">
                  <c:v>1.789753320683112</c:v>
                </c:pt>
                <c:pt idx="5">
                  <c:v>1.823609731876862</c:v>
                </c:pt>
                <c:pt idx="6">
                  <c:v>2.0134020618556701</c:v>
                </c:pt>
                <c:pt idx="7">
                  <c:v>1.7110421973640493</c:v>
                </c:pt>
                <c:pt idx="8">
                  <c:v>1.699407281964437</c:v>
                </c:pt>
                <c:pt idx="9">
                  <c:v>1.8026439054855834</c:v>
                </c:pt>
                <c:pt idx="10">
                  <c:v>1.7981220657276995</c:v>
                </c:pt>
                <c:pt idx="11">
                  <c:v>1.783341475329751</c:v>
                </c:pt>
              </c:numCache>
            </c:numRef>
          </c:val>
          <c:extLst xmlns:c16r2="http://schemas.microsoft.com/office/drawing/2015/06/chart">
            <c:ext xmlns:c16="http://schemas.microsoft.com/office/drawing/2014/chart" uri="{C3380CC4-5D6E-409C-BE32-E72D297353CC}">
              <c16:uniqueId val="{00000000-52CF-400F-85C7-F1FC485019E7}"/>
            </c:ext>
          </c:extLst>
        </c:ser>
        <c:ser>
          <c:idx val="1"/>
          <c:order val="1"/>
          <c:tx>
            <c:strRef>
              <c:f>gráfico!$O$16</c:f>
              <c:strCache>
                <c:ptCount val="1"/>
                <c:pt idx="0">
                  <c:v>Para-hoteleros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gráfico!$P$14:$AA$14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1.7177541729893779</c:v>
                </c:pt>
                <c:pt idx="1">
                  <c:v>1.9726495726495727</c:v>
                </c:pt>
                <c:pt idx="2">
                  <c:v>2.4429012345679011</c:v>
                </c:pt>
                <c:pt idx="3">
                  <c:v>1.7540145985401461</c:v>
                </c:pt>
                <c:pt idx="4">
                  <c:v>1.7916317991631798</c:v>
                </c:pt>
                <c:pt idx="5">
                  <c:v>1.9945184025058731</c:v>
                </c:pt>
                <c:pt idx="6">
                  <c:v>1.8251789976133652</c:v>
                </c:pt>
                <c:pt idx="7">
                  <c:v>1.7910673732021196</c:v>
                </c:pt>
                <c:pt idx="8">
                  <c:v>2.1794697484704284</c:v>
                </c:pt>
                <c:pt idx="9">
                  <c:v>1.8989431968295905</c:v>
                </c:pt>
                <c:pt idx="10">
                  <c:v>2.1554770318021204</c:v>
                </c:pt>
                <c:pt idx="11">
                  <c:v>1.8084326306141154</c:v>
                </c:pt>
              </c:numCache>
            </c:numRef>
          </c:val>
          <c:extLst xmlns:c16r2="http://schemas.microsoft.com/office/drawing/2015/06/chart">
            <c:ext xmlns:c16="http://schemas.microsoft.com/office/drawing/2014/chart" uri="{C3380CC4-5D6E-409C-BE32-E72D297353CC}">
              <c16:uniqueId val="{00000002-52CF-400F-85C7-F1FC485019E7}"/>
            </c:ext>
          </c:extLst>
        </c:ser>
        <c:dLbls>
          <c:dLblPos val="outEnd"/>
          <c:showLegendKey val="0"/>
          <c:showVal val="1"/>
          <c:showCatName val="0"/>
          <c:showSerName val="0"/>
          <c:showPercent val="0"/>
          <c:showBubbleSize val="0"/>
        </c:dLbls>
        <c:gapWidth val="219"/>
        <c:overlap val="-27"/>
        <c:axId val="315099848"/>
        <c:axId val="315096712"/>
      </c:barChart>
      <c:catAx>
        <c:axId val="3150998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Período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5096712"/>
        <c:crosses val="autoZero"/>
        <c:auto val="1"/>
        <c:lblAlgn val="ctr"/>
        <c:lblOffset val="100"/>
        <c:noMultiLvlLbl val="0"/>
      </c:catAx>
      <c:valAx>
        <c:axId val="3150967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5099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152406</xdr:colOff>
      <xdr:row>0</xdr:row>
      <xdr:rowOff>133350</xdr:rowOff>
    </xdr:from>
    <xdr:to>
      <xdr:col>0</xdr:col>
      <xdr:colOff>1895475</xdr:colOff>
      <xdr:row>4</xdr:row>
      <xdr:rowOff>91350</xdr:rowOff>
    </xdr:to>
    <xdr:pic>
      <xdr:nvPicPr>
        <xdr:cNvPr id="9" name="Imagen 8"/>
        <xdr:cNvPicPr>
          <a:picLocks noChangeAspect="1"/>
        </xdr:cNvPicPr>
      </xdr:nvPicPr>
      <xdr:blipFill>
        <a:blip xmlns:r="http://schemas.openxmlformats.org/officeDocument/2006/relationships" r:embed="rId1"/>
        <a:stretch>
          <a:fillRect/>
        </a:stretch>
      </xdr:blipFill>
      <xdr:spPr>
        <a:xfrm>
          <a:off x="152406" y="133350"/>
          <a:ext cx="1743069" cy="720000"/>
        </a:xfrm>
        <a:prstGeom prst="rect">
          <a:avLst/>
        </a:prstGeom>
      </xdr:spPr>
    </xdr:pic>
    <xdr:clientData/>
  </xdr:twoCellAnchor>
  <xdr:twoCellAnchor>
    <xdr:from>
      <xdr:col>0</xdr:col>
      <xdr:colOff>138112</xdr:colOff>
      <xdr:row>411</xdr:row>
      <xdr:rowOff>95250</xdr:rowOff>
    </xdr:from>
    <xdr:to>
      <xdr:col>5</xdr:col>
      <xdr:colOff>552450</xdr:colOff>
      <xdr:row>425</xdr:row>
      <xdr:rowOff>114300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142875</xdr:colOff>
      <xdr:row>411</xdr:row>
      <xdr:rowOff>66675</xdr:rowOff>
    </xdr:from>
    <xdr:to>
      <xdr:col>13</xdr:col>
      <xdr:colOff>19050</xdr:colOff>
      <xdr:row>425</xdr:row>
      <xdr:rowOff>114300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147637</xdr:colOff>
      <xdr:row>427</xdr:row>
      <xdr:rowOff>171449</xdr:rowOff>
    </xdr:from>
    <xdr:to>
      <xdr:col>5</xdr:col>
      <xdr:colOff>561975</xdr:colOff>
      <xdr:row>442</xdr:row>
      <xdr:rowOff>47624</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109536</xdr:colOff>
      <xdr:row>427</xdr:row>
      <xdr:rowOff>171450</xdr:rowOff>
    </xdr:from>
    <xdr:to>
      <xdr:col>13</xdr:col>
      <xdr:colOff>9524</xdr:colOff>
      <xdr:row>442</xdr:row>
      <xdr:rowOff>66675</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152399</xdr:colOff>
      <xdr:row>16</xdr:row>
      <xdr:rowOff>95250</xdr:rowOff>
    </xdr:from>
    <xdr:to>
      <xdr:col>7</xdr:col>
      <xdr:colOff>409574</xdr:colOff>
      <xdr:row>31</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17</xdr:row>
      <xdr:rowOff>0</xdr:rowOff>
    </xdr:from>
    <xdr:to>
      <xdr:col>22</xdr:col>
      <xdr:colOff>323850</xdr:colOff>
      <xdr:row>31</xdr:row>
      <xdr:rowOff>190499</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BM418"/>
  <sheetViews>
    <sheetView showGridLines="0" tabSelected="1" workbookViewId="0">
      <selection activeCell="H24" sqref="H24"/>
    </sheetView>
  </sheetViews>
  <sheetFormatPr baseColWidth="10" defaultRowHeight="15"/>
  <cols>
    <col min="1" max="1" width="39.7109375" customWidth="1"/>
    <col min="10" max="10" width="14.140625" customWidth="1"/>
    <col min="12" max="12" width="12.5703125" customWidth="1"/>
  </cols>
  <sheetData>
    <row r="6" spans="1:13">
      <c r="A6" s="62" t="s">
        <v>47</v>
      </c>
      <c r="B6" s="7"/>
      <c r="C6" s="7"/>
      <c r="D6" s="7"/>
      <c r="E6" s="7"/>
      <c r="F6" s="7"/>
      <c r="G6" s="7"/>
      <c r="H6" s="7"/>
      <c r="I6" s="38"/>
      <c r="J6" s="38"/>
    </row>
    <row r="7" spans="1:13">
      <c r="A7" s="12"/>
      <c r="B7" s="7"/>
      <c r="C7" s="7"/>
      <c r="D7" s="7"/>
      <c r="E7" s="7"/>
      <c r="F7" s="7"/>
      <c r="G7" s="7"/>
      <c r="H7" s="7"/>
    </row>
    <row r="8" spans="1:13">
      <c r="A8" s="12"/>
      <c r="B8" s="7"/>
      <c r="C8" s="7"/>
      <c r="D8" s="7"/>
      <c r="E8" s="7"/>
      <c r="F8" s="7"/>
      <c r="G8" s="7"/>
      <c r="H8" s="7"/>
    </row>
    <row r="9" spans="1:13" ht="33" customHeight="1">
      <c r="A9" s="56" t="s">
        <v>38</v>
      </c>
      <c r="B9" s="67">
        <v>2025</v>
      </c>
      <c r="C9" s="67"/>
      <c r="D9" s="67"/>
      <c r="E9" s="67"/>
      <c r="F9" s="67"/>
      <c r="G9" s="67"/>
      <c r="H9" s="67"/>
      <c r="I9" s="67"/>
      <c r="J9" s="67"/>
      <c r="K9" s="67"/>
      <c r="L9" s="67"/>
      <c r="M9" s="67"/>
    </row>
    <row r="10" spans="1:13">
      <c r="A10" s="57"/>
      <c r="B10" s="37" t="s">
        <v>0</v>
      </c>
      <c r="C10" s="37" t="s">
        <v>1</v>
      </c>
      <c r="D10" s="37" t="s">
        <v>2</v>
      </c>
      <c r="E10" s="37" t="s">
        <v>46</v>
      </c>
      <c r="F10" s="37" t="s">
        <v>4</v>
      </c>
      <c r="G10" s="37" t="s">
        <v>5</v>
      </c>
      <c r="H10" s="37" t="s">
        <v>6</v>
      </c>
      <c r="I10" s="37" t="s">
        <v>7</v>
      </c>
      <c r="J10" s="37" t="s">
        <v>8</v>
      </c>
      <c r="K10" s="37" t="s">
        <v>9</v>
      </c>
      <c r="L10" s="37" t="s">
        <v>10</v>
      </c>
      <c r="M10" s="37" t="s">
        <v>11</v>
      </c>
    </row>
    <row r="11" spans="1:13">
      <c r="A11" s="58"/>
    </row>
    <row r="12" spans="1:13">
      <c r="A12" s="47" t="s">
        <v>12</v>
      </c>
    </row>
    <row r="13" spans="1:13">
      <c r="A13" s="47" t="s">
        <v>13</v>
      </c>
      <c r="B13" s="47">
        <f>SUM(B14:B15)</f>
        <v>20</v>
      </c>
      <c r="C13" s="47">
        <f>SUM(C14:C15)</f>
        <v>20</v>
      </c>
      <c r="D13" s="47">
        <f>SUM(D14:D15)</f>
        <v>21</v>
      </c>
      <c r="E13" s="47">
        <f>SUM(E14:E15)</f>
        <v>21</v>
      </c>
      <c r="F13" s="16"/>
      <c r="G13" s="16"/>
      <c r="H13" s="16"/>
      <c r="I13" s="16"/>
      <c r="J13" s="16"/>
      <c r="K13" s="16"/>
      <c r="L13" s="16"/>
      <c r="M13" s="16"/>
    </row>
    <row r="14" spans="1:13">
      <c r="A14" s="47" t="s">
        <v>14</v>
      </c>
      <c r="B14" s="64">
        <v>11</v>
      </c>
      <c r="C14" s="64">
        <v>11</v>
      </c>
      <c r="D14" s="64">
        <v>11</v>
      </c>
      <c r="E14" s="45">
        <v>11</v>
      </c>
      <c r="F14" s="13"/>
      <c r="G14" s="13"/>
      <c r="H14" s="13"/>
      <c r="I14" s="13"/>
      <c r="J14" s="13"/>
      <c r="K14" s="13"/>
      <c r="L14" s="13"/>
      <c r="M14" s="13"/>
    </row>
    <row r="15" spans="1:13">
      <c r="A15" s="47" t="s">
        <v>15</v>
      </c>
      <c r="B15" s="64">
        <v>9</v>
      </c>
      <c r="C15" s="64">
        <v>9</v>
      </c>
      <c r="D15" s="64">
        <v>10</v>
      </c>
      <c r="E15" s="45">
        <v>10</v>
      </c>
      <c r="F15" s="13"/>
      <c r="G15" s="13"/>
      <c r="H15" s="13"/>
      <c r="I15" s="13"/>
      <c r="J15" s="13"/>
      <c r="K15" s="13"/>
      <c r="L15" s="13"/>
      <c r="M15" s="13"/>
    </row>
    <row r="16" spans="1:13">
      <c r="A16" s="47"/>
      <c r="B16" s="47"/>
      <c r="C16" s="47"/>
      <c r="D16" s="47"/>
      <c r="E16" s="13"/>
      <c r="F16" s="13"/>
      <c r="G16" s="13"/>
    </row>
    <row r="17" spans="1:13">
      <c r="A17" s="47" t="s">
        <v>16</v>
      </c>
      <c r="B17" s="13"/>
      <c r="C17" s="13"/>
      <c r="D17" s="15"/>
      <c r="E17" s="15"/>
      <c r="F17" s="15"/>
      <c r="G17" s="15"/>
    </row>
    <row r="18" spans="1:13">
      <c r="A18" s="47" t="s">
        <v>13</v>
      </c>
      <c r="B18" s="48">
        <f>SUM(B19:B20)</f>
        <v>17267</v>
      </c>
      <c r="C18" s="48">
        <f>SUM(C19:C20)</f>
        <v>15652</v>
      </c>
      <c r="D18" s="48">
        <f>SUM(D19:D20)</f>
        <v>17856</v>
      </c>
      <c r="E18" s="48">
        <f>SUM(E19:E20)</f>
        <v>17700</v>
      </c>
      <c r="F18" s="44"/>
      <c r="G18" s="41"/>
      <c r="H18" s="41"/>
      <c r="I18" s="41"/>
      <c r="J18" s="41"/>
      <c r="K18" s="41"/>
      <c r="L18" s="41"/>
      <c r="M18" s="41"/>
    </row>
    <row r="19" spans="1:13">
      <c r="A19" s="47" t="s">
        <v>14</v>
      </c>
      <c r="B19" s="65">
        <v>14353</v>
      </c>
      <c r="C19" s="65">
        <v>13020</v>
      </c>
      <c r="D19" s="65">
        <v>14415</v>
      </c>
      <c r="E19" s="43">
        <v>14370</v>
      </c>
      <c r="F19" s="43"/>
      <c r="G19" s="22"/>
      <c r="H19" s="39"/>
      <c r="I19" s="39"/>
      <c r="J19" s="39"/>
      <c r="K19" s="39"/>
      <c r="L19" s="39"/>
      <c r="M19" s="39"/>
    </row>
    <row r="20" spans="1:13">
      <c r="A20" s="47" t="s">
        <v>15</v>
      </c>
      <c r="B20" s="65">
        <v>2914</v>
      </c>
      <c r="C20" s="65">
        <v>2632</v>
      </c>
      <c r="D20" s="65">
        <v>3441</v>
      </c>
      <c r="E20" s="43">
        <v>3330</v>
      </c>
      <c r="F20" s="43"/>
      <c r="G20" s="22"/>
      <c r="H20" s="39"/>
      <c r="I20" s="39"/>
      <c r="J20" s="39"/>
      <c r="K20" s="39"/>
      <c r="L20" s="39"/>
      <c r="M20" s="39"/>
    </row>
    <row r="21" spans="1:13">
      <c r="A21" s="47"/>
      <c r="B21" s="47"/>
      <c r="C21" s="47"/>
      <c r="D21" s="47"/>
      <c r="E21" s="15"/>
      <c r="F21" s="15"/>
      <c r="G21" s="15"/>
    </row>
    <row r="22" spans="1:13">
      <c r="A22" s="47" t="s">
        <v>17</v>
      </c>
      <c r="B22" s="13"/>
      <c r="C22" s="13"/>
      <c r="D22" s="15"/>
      <c r="E22" s="15"/>
      <c r="F22" s="15"/>
      <c r="G22" s="15"/>
    </row>
    <row r="23" spans="1:13">
      <c r="A23" s="47" t="s">
        <v>13</v>
      </c>
      <c r="B23" s="44">
        <f>SUM(B24:B25)</f>
        <v>5887</v>
      </c>
      <c r="C23" s="44">
        <f>SUM(C24:C25)</f>
        <v>6392</v>
      </c>
      <c r="D23" s="44">
        <f>SUM(D24:D25)</f>
        <v>6165</v>
      </c>
      <c r="E23" s="44">
        <f>SUM(E24:E25)</f>
        <v>5822</v>
      </c>
      <c r="F23" s="41"/>
      <c r="G23" s="41"/>
      <c r="H23" s="41"/>
      <c r="I23" s="41"/>
      <c r="J23" s="41"/>
      <c r="K23" s="41"/>
      <c r="L23" s="41"/>
      <c r="M23" s="41"/>
    </row>
    <row r="24" spans="1:13">
      <c r="A24" s="47" t="s">
        <v>14</v>
      </c>
      <c r="B24" s="42">
        <v>5075</v>
      </c>
      <c r="C24" s="42">
        <v>5610</v>
      </c>
      <c r="D24" s="43">
        <v>5151</v>
      </c>
      <c r="E24" s="43">
        <v>4887</v>
      </c>
      <c r="F24" s="22"/>
      <c r="G24" s="22"/>
      <c r="H24" s="39"/>
      <c r="I24" s="39"/>
      <c r="J24" s="39"/>
      <c r="K24" s="39"/>
      <c r="L24" s="40"/>
      <c r="M24" s="40"/>
    </row>
    <row r="25" spans="1:13">
      <c r="A25" s="47" t="s">
        <v>15</v>
      </c>
      <c r="B25" s="45">
        <v>812</v>
      </c>
      <c r="C25" s="45">
        <v>782</v>
      </c>
      <c r="D25" s="43">
        <v>1014</v>
      </c>
      <c r="E25" s="43">
        <v>935</v>
      </c>
      <c r="F25" s="15"/>
      <c r="G25" s="15"/>
      <c r="H25" s="39"/>
      <c r="J25" s="39"/>
      <c r="L25" s="40"/>
    </row>
    <row r="26" spans="1:13">
      <c r="A26" s="47"/>
      <c r="B26" s="13"/>
      <c r="C26" s="13"/>
      <c r="D26" s="15"/>
      <c r="E26" s="15"/>
      <c r="F26" s="15"/>
      <c r="G26" s="15"/>
    </row>
    <row r="27" spans="1:13">
      <c r="A27" s="47" t="s">
        <v>18</v>
      </c>
      <c r="B27" s="13"/>
      <c r="C27" s="13"/>
      <c r="D27" s="15"/>
      <c r="E27" s="15"/>
      <c r="F27" s="15"/>
      <c r="G27" s="15"/>
    </row>
    <row r="28" spans="1:13">
      <c r="A28" s="47" t="s">
        <v>13</v>
      </c>
      <c r="B28" s="44">
        <f>SUM(B29:B30)</f>
        <v>52359</v>
      </c>
      <c r="C28" s="44">
        <f>SUM(C29:C30)</f>
        <v>47292</v>
      </c>
      <c r="D28" s="44">
        <f>SUM(D29:D30)</f>
        <v>54405</v>
      </c>
      <c r="E28" s="44">
        <f>SUM(E29:E30)</f>
        <v>52530</v>
      </c>
      <c r="F28" s="41"/>
      <c r="G28" s="41"/>
      <c r="H28" s="41"/>
      <c r="I28" s="41"/>
      <c r="J28" s="41"/>
      <c r="K28" s="41"/>
      <c r="L28" s="41"/>
      <c r="M28" s="41"/>
    </row>
    <row r="29" spans="1:13">
      <c r="A29" s="47" t="s">
        <v>14</v>
      </c>
      <c r="B29" s="42">
        <v>40579</v>
      </c>
      <c r="C29" s="42">
        <v>36652</v>
      </c>
      <c r="D29" s="43">
        <v>40920</v>
      </c>
      <c r="E29" s="43">
        <v>39480</v>
      </c>
      <c r="F29" s="43"/>
      <c r="G29" s="22"/>
      <c r="H29" s="43"/>
      <c r="I29" s="43"/>
      <c r="J29" s="43"/>
      <c r="K29" s="39"/>
      <c r="L29" s="39"/>
      <c r="M29" s="39"/>
    </row>
    <row r="30" spans="1:13">
      <c r="A30" s="47" t="s">
        <v>15</v>
      </c>
      <c r="B30" s="45">
        <v>11780</v>
      </c>
      <c r="C30" s="45">
        <v>10640</v>
      </c>
      <c r="D30" s="43">
        <v>13485</v>
      </c>
      <c r="E30" s="43">
        <v>13050</v>
      </c>
      <c r="F30" s="43"/>
      <c r="G30" s="22"/>
      <c r="H30" s="43"/>
      <c r="I30" s="43"/>
      <c r="J30" s="43"/>
      <c r="K30" s="39"/>
      <c r="L30" s="39"/>
      <c r="M30" s="39"/>
    </row>
    <row r="31" spans="1:13">
      <c r="A31" s="47"/>
      <c r="B31" s="13"/>
      <c r="C31" s="13"/>
      <c r="D31" s="15"/>
      <c r="E31" s="15"/>
      <c r="F31" s="15"/>
      <c r="G31" s="15"/>
    </row>
    <row r="32" spans="1:13">
      <c r="A32" s="47" t="s">
        <v>19</v>
      </c>
      <c r="B32" s="19"/>
      <c r="C32" s="19"/>
      <c r="D32" s="19"/>
      <c r="E32" s="19"/>
      <c r="F32" s="15"/>
      <c r="G32" s="15"/>
    </row>
    <row r="33" spans="1:13">
      <c r="A33" s="47" t="s">
        <v>13</v>
      </c>
      <c r="B33" s="44">
        <f>SUM(B34:B35)</f>
        <v>13232</v>
      </c>
      <c r="C33" s="44">
        <f>SUM(C34:C35)</f>
        <v>12114</v>
      </c>
      <c r="D33" s="44">
        <f>SUM(D34:D35)</f>
        <v>12381</v>
      </c>
      <c r="E33" s="44">
        <f>SUM(E34:E35)</f>
        <v>11498</v>
      </c>
      <c r="F33" s="41"/>
      <c r="G33" s="41"/>
      <c r="H33" s="41"/>
      <c r="I33" s="41"/>
      <c r="J33" s="41"/>
      <c r="K33" s="41"/>
      <c r="L33" s="41"/>
      <c r="M33" s="41"/>
    </row>
    <row r="34" spans="1:13">
      <c r="A34" s="47" t="s">
        <v>14</v>
      </c>
      <c r="B34" s="42">
        <v>10907</v>
      </c>
      <c r="C34" s="42">
        <v>10207</v>
      </c>
      <c r="D34" s="43">
        <v>9729</v>
      </c>
      <c r="E34" s="43">
        <v>9337</v>
      </c>
      <c r="F34" s="43"/>
      <c r="G34" s="43"/>
      <c r="H34" s="43"/>
      <c r="I34" s="43"/>
      <c r="J34" s="43"/>
      <c r="K34" s="43"/>
      <c r="L34" s="39"/>
      <c r="M34" s="39"/>
    </row>
    <row r="35" spans="1:13">
      <c r="A35" s="47" t="s">
        <v>15</v>
      </c>
      <c r="B35" s="42">
        <v>2325</v>
      </c>
      <c r="C35" s="42">
        <v>1907</v>
      </c>
      <c r="D35" s="43">
        <v>2652</v>
      </c>
      <c r="E35" s="43">
        <v>2161</v>
      </c>
      <c r="F35" s="43"/>
      <c r="G35" s="43"/>
      <c r="H35" s="43"/>
      <c r="I35" s="43"/>
      <c r="J35" s="43"/>
      <c r="K35" s="43"/>
      <c r="L35" s="39"/>
      <c r="M35" s="39"/>
    </row>
    <row r="36" spans="1:13">
      <c r="A36" s="47"/>
      <c r="B36" s="13"/>
      <c r="C36" s="13"/>
      <c r="D36" s="15"/>
      <c r="E36" s="15"/>
      <c r="F36" s="15"/>
      <c r="G36" s="15"/>
    </row>
    <row r="37" spans="1:13" ht="25.5">
      <c r="A37" s="47" t="s">
        <v>20</v>
      </c>
      <c r="B37" s="13"/>
      <c r="C37" s="13"/>
      <c r="D37" s="15"/>
      <c r="E37" s="15"/>
      <c r="F37" s="15"/>
      <c r="G37" s="15"/>
    </row>
    <row r="38" spans="1:13">
      <c r="A38" s="47" t="s">
        <v>13</v>
      </c>
      <c r="B38" s="49">
        <f>(+B23/B18)*100</f>
        <v>34.09393641049401</v>
      </c>
      <c r="C38" s="49">
        <f>(+C23/C18)*100</f>
        <v>40.838231535905955</v>
      </c>
      <c r="D38" s="49">
        <f>(+D23/D18)*100</f>
        <v>34.526209677419359</v>
      </c>
      <c r="E38" s="49">
        <f>(+E23/E18)*100</f>
        <v>32.89265536723164</v>
      </c>
      <c r="F38" s="26"/>
      <c r="G38" s="26"/>
      <c r="H38" s="26"/>
      <c r="I38" s="26"/>
      <c r="J38" s="26"/>
      <c r="K38" s="26"/>
      <c r="L38" s="26"/>
      <c r="M38" s="26"/>
    </row>
    <row r="39" spans="1:13">
      <c r="A39" s="47" t="s">
        <v>14</v>
      </c>
      <c r="B39" s="50">
        <f t="shared" ref="B39:C39" si="0">(B24/B19)*100</f>
        <v>35.358461645648994</v>
      </c>
      <c r="C39" s="50">
        <f t="shared" si="0"/>
        <v>43.087557603686641</v>
      </c>
      <c r="D39" s="51">
        <f t="shared" ref="D39:E39" si="1">(D24/D19)*100</f>
        <v>35.733610822060349</v>
      </c>
      <c r="E39" s="51">
        <f t="shared" si="1"/>
        <v>34.008350730688939</v>
      </c>
      <c r="F39" s="25"/>
      <c r="G39" s="25"/>
      <c r="H39" s="25"/>
      <c r="I39" s="25"/>
      <c r="J39" s="25"/>
      <c r="K39" s="25"/>
      <c r="L39" s="25"/>
      <c r="M39" s="25"/>
    </row>
    <row r="40" spans="1:13">
      <c r="A40" s="47" t="s">
        <v>15</v>
      </c>
      <c r="B40" s="50">
        <f t="shared" ref="B40:C40" si="2">(B25/B20)*100</f>
        <v>27.86547700754976</v>
      </c>
      <c r="C40" s="50">
        <f t="shared" si="2"/>
        <v>29.711246200607906</v>
      </c>
      <c r="D40" s="51">
        <f t="shared" ref="D40:E40" si="3">(D25/D20)*100</f>
        <v>29.468177855274629</v>
      </c>
      <c r="E40" s="51">
        <f t="shared" si="3"/>
        <v>28.078078078078079</v>
      </c>
      <c r="F40" s="25"/>
      <c r="G40" s="25"/>
      <c r="H40" s="25"/>
      <c r="I40" s="25"/>
      <c r="J40" s="25"/>
      <c r="K40" s="25"/>
      <c r="L40" s="25"/>
      <c r="M40" s="25"/>
    </row>
    <row r="41" spans="1:13">
      <c r="A41" s="47"/>
      <c r="B41" s="52"/>
      <c r="C41" s="52"/>
      <c r="D41" s="53"/>
      <c r="E41" s="15"/>
      <c r="F41" s="15"/>
      <c r="G41" s="15"/>
    </row>
    <row r="42" spans="1:13">
      <c r="A42" s="47" t="s">
        <v>21</v>
      </c>
      <c r="B42" s="13"/>
      <c r="C42" s="13"/>
      <c r="D42" s="15"/>
      <c r="E42" s="15"/>
      <c r="F42" s="15"/>
      <c r="G42" s="15"/>
    </row>
    <row r="43" spans="1:13">
      <c r="A43" s="47" t="s">
        <v>13</v>
      </c>
      <c r="B43" s="49">
        <f t="shared" ref="B43:C43" si="4">(B33/B28)*100</f>
        <v>25.27168204129185</v>
      </c>
      <c r="C43" s="49">
        <f t="shared" si="4"/>
        <v>25.615326059375793</v>
      </c>
      <c r="D43" s="49">
        <f t="shared" ref="D43:E43" si="5">(D33/D28)*100</f>
        <v>22.757099531293079</v>
      </c>
      <c r="E43" s="49">
        <f t="shared" si="5"/>
        <v>21.888444698267655</v>
      </c>
      <c r="F43" s="28"/>
      <c r="G43" s="28"/>
      <c r="H43" s="28"/>
      <c r="I43" s="28"/>
      <c r="J43" s="28"/>
      <c r="K43" s="28"/>
      <c r="L43" s="28"/>
      <c r="M43" s="28"/>
    </row>
    <row r="44" spans="1:13">
      <c r="A44" s="47" t="s">
        <v>14</v>
      </c>
      <c r="B44" s="50">
        <f t="shared" ref="B44:C44" si="6">(B34/B29)*100</f>
        <v>26.878434658320806</v>
      </c>
      <c r="C44" s="50">
        <f t="shared" si="6"/>
        <v>27.848412092109569</v>
      </c>
      <c r="D44" s="51">
        <f t="shared" ref="D44:E44" si="7">(D34/D29)*100</f>
        <v>23.775659824046922</v>
      </c>
      <c r="E44" s="51">
        <f t="shared" si="7"/>
        <v>23.649949341438703</v>
      </c>
      <c r="F44" s="27"/>
      <c r="G44" s="27"/>
      <c r="H44" s="27"/>
      <c r="I44" s="27"/>
      <c r="J44" s="27"/>
      <c r="K44" s="27"/>
      <c r="L44" s="27"/>
      <c r="M44" s="27"/>
    </row>
    <row r="45" spans="1:13">
      <c r="A45" s="47" t="s">
        <v>15</v>
      </c>
      <c r="B45" s="50">
        <f t="shared" ref="B45:C45" si="8">(B35/B30)*100</f>
        <v>19.736842105263158</v>
      </c>
      <c r="C45" s="50">
        <f t="shared" si="8"/>
        <v>17.922932330827066</v>
      </c>
      <c r="D45" s="51">
        <f t="shared" ref="D45:E45" si="9">(D35/D30)*100</f>
        <v>19.666295884315907</v>
      </c>
      <c r="E45" s="51">
        <f t="shared" si="9"/>
        <v>16.559386973180075</v>
      </c>
      <c r="F45" s="27"/>
      <c r="G45" s="27"/>
      <c r="H45" s="27"/>
      <c r="I45" s="27"/>
      <c r="J45" s="27"/>
      <c r="K45" s="27"/>
      <c r="L45" s="27"/>
      <c r="M45" s="27"/>
    </row>
    <row r="46" spans="1:13">
      <c r="A46" s="47"/>
      <c r="B46" s="13"/>
      <c r="C46" s="13"/>
      <c r="D46" s="15"/>
      <c r="E46" s="15"/>
      <c r="F46" s="15"/>
      <c r="G46" s="15"/>
    </row>
    <row r="47" spans="1:13">
      <c r="A47" s="47" t="s">
        <v>22</v>
      </c>
      <c r="B47" s="13"/>
      <c r="C47" s="13"/>
      <c r="D47" s="15"/>
      <c r="E47" s="15"/>
      <c r="F47" s="15"/>
      <c r="G47" s="15"/>
    </row>
    <row r="48" spans="1:13">
      <c r="A48" s="47" t="s">
        <v>13</v>
      </c>
      <c r="B48" s="44">
        <f>SUM(B49:B50)</f>
        <v>7499</v>
      </c>
      <c r="C48" s="44">
        <f>SUM(C49:C50)</f>
        <v>6230</v>
      </c>
      <c r="D48" s="44">
        <f>SUM(D49:D50)</f>
        <v>6092</v>
      </c>
      <c r="E48" s="44">
        <f>SUM(E49:E50)</f>
        <v>5506</v>
      </c>
      <c r="F48" s="41"/>
      <c r="G48" s="41"/>
      <c r="H48" s="41"/>
      <c r="I48" s="41"/>
      <c r="J48" s="41"/>
      <c r="K48" s="41"/>
      <c r="L48" s="41"/>
      <c r="M48" s="41"/>
    </row>
    <row r="49" spans="1:13">
      <c r="A49" s="47" t="s">
        <v>14</v>
      </c>
      <c r="B49" s="42">
        <v>6514</v>
      </c>
      <c r="C49" s="42">
        <v>5297</v>
      </c>
      <c r="D49" s="43">
        <v>4990</v>
      </c>
      <c r="E49" s="43">
        <v>4552</v>
      </c>
      <c r="F49" s="22"/>
      <c r="G49" s="22"/>
      <c r="H49" s="43"/>
      <c r="I49" s="43"/>
      <c r="J49" s="43"/>
      <c r="K49" s="43"/>
      <c r="L49" s="43"/>
      <c r="M49" s="40"/>
    </row>
    <row r="50" spans="1:13">
      <c r="A50" s="47" t="s">
        <v>15</v>
      </c>
      <c r="B50" s="42">
        <v>985</v>
      </c>
      <c r="C50" s="42">
        <v>933</v>
      </c>
      <c r="D50" s="43">
        <v>1102</v>
      </c>
      <c r="E50" s="43">
        <v>954</v>
      </c>
      <c r="F50" s="22"/>
      <c r="G50" s="22"/>
      <c r="H50" s="43"/>
      <c r="I50" s="43"/>
      <c r="J50" s="43"/>
      <c r="K50" s="43"/>
      <c r="L50" s="43"/>
      <c r="M50" s="40"/>
    </row>
    <row r="51" spans="1:13">
      <c r="A51" s="47"/>
      <c r="B51" s="49"/>
      <c r="C51" s="49"/>
      <c r="D51" s="49"/>
      <c r="E51" s="15"/>
      <c r="F51" s="15"/>
      <c r="G51" s="15"/>
    </row>
    <row r="52" spans="1:13" ht="25.5">
      <c r="A52" s="47" t="s">
        <v>23</v>
      </c>
      <c r="B52" s="50"/>
      <c r="C52" s="50"/>
      <c r="D52" s="51"/>
      <c r="E52" s="15"/>
      <c r="F52" s="15"/>
      <c r="G52" s="15"/>
    </row>
    <row r="53" spans="1:13">
      <c r="A53" s="47" t="s">
        <v>13</v>
      </c>
      <c r="B53" s="49">
        <f t="shared" ref="B53:C53" si="10">B33/B48</f>
        <v>1.7645019335911454</v>
      </c>
      <c r="C53" s="49">
        <f t="shared" si="10"/>
        <v>1.94446227929374</v>
      </c>
      <c r="D53" s="63">
        <f t="shared" ref="D53:E53" si="11">D33/D48</f>
        <v>2.0323374917925148</v>
      </c>
      <c r="E53" s="63">
        <f t="shared" si="11"/>
        <v>2.0882673447148563</v>
      </c>
      <c r="F53" s="32"/>
      <c r="G53" s="32"/>
      <c r="H53" s="32"/>
      <c r="I53" s="32"/>
      <c r="J53" s="32"/>
      <c r="K53" s="32"/>
      <c r="L53" s="32"/>
      <c r="M53" s="32"/>
    </row>
    <row r="54" spans="1:13">
      <c r="A54" s="47" t="s">
        <v>14</v>
      </c>
      <c r="B54" s="50">
        <f t="shared" ref="B54:C54" si="12">B34/B49</f>
        <v>1.6743936137549893</v>
      </c>
      <c r="C54" s="50">
        <f t="shared" si="12"/>
        <v>1.9269397772323957</v>
      </c>
      <c r="D54" s="50">
        <f t="shared" ref="D54:E54" si="13">D34/D49</f>
        <v>1.9496993987975952</v>
      </c>
      <c r="E54" s="50">
        <f t="shared" si="13"/>
        <v>2.0511862917398944</v>
      </c>
      <c r="F54" s="29"/>
      <c r="G54" s="29"/>
      <c r="H54" s="29"/>
      <c r="I54" s="29"/>
      <c r="J54" s="29"/>
      <c r="K54" s="29"/>
      <c r="L54" s="29"/>
      <c r="M54" s="29"/>
    </row>
    <row r="55" spans="1:13">
      <c r="A55" s="47" t="s">
        <v>15</v>
      </c>
      <c r="B55" s="50">
        <f t="shared" ref="B55:C55" si="14">B35/B50</f>
        <v>2.3604060913705585</v>
      </c>
      <c r="C55" s="50">
        <f t="shared" si="14"/>
        <v>2.0439442658092175</v>
      </c>
      <c r="D55" s="51">
        <f t="shared" ref="D55:E55" si="15">D35/D50</f>
        <v>2.4065335753176043</v>
      </c>
      <c r="E55" s="51">
        <f t="shared" si="15"/>
        <v>2.2651991614255764</v>
      </c>
      <c r="F55" s="29"/>
      <c r="G55" s="29"/>
      <c r="H55" s="29"/>
      <c r="I55" s="29"/>
      <c r="J55" s="29"/>
      <c r="K55" s="29"/>
      <c r="L55" s="29"/>
      <c r="M55" s="29"/>
    </row>
    <row r="56" spans="1:13">
      <c r="A56" s="47"/>
      <c r="B56" s="7"/>
      <c r="C56" s="7"/>
      <c r="D56" s="7"/>
      <c r="E56" s="7"/>
      <c r="F56" s="7"/>
      <c r="G56" s="7"/>
      <c r="H56" s="7"/>
    </row>
    <row r="57" spans="1:13" ht="27" customHeight="1">
      <c r="A57" s="55" t="s">
        <v>38</v>
      </c>
      <c r="B57" s="68">
        <v>2024</v>
      </c>
      <c r="C57" s="67"/>
      <c r="D57" s="67"/>
      <c r="E57" s="67"/>
      <c r="F57" s="67"/>
      <c r="G57" s="67"/>
      <c r="H57" s="67"/>
      <c r="I57" s="67"/>
      <c r="J57" s="67"/>
      <c r="K57" s="67"/>
      <c r="L57" s="67"/>
      <c r="M57" s="67"/>
    </row>
    <row r="58" spans="1:13">
      <c r="A58" s="47"/>
      <c r="B58" s="37" t="s">
        <v>0</v>
      </c>
      <c r="C58" s="37" t="s">
        <v>1</v>
      </c>
      <c r="D58" s="37" t="s">
        <v>2</v>
      </c>
      <c r="E58" s="37" t="s">
        <v>3</v>
      </c>
      <c r="F58" s="37" t="s">
        <v>4</v>
      </c>
      <c r="G58" s="37" t="s">
        <v>5</v>
      </c>
      <c r="H58" s="37" t="s">
        <v>6</v>
      </c>
      <c r="I58" s="37" t="s">
        <v>7</v>
      </c>
      <c r="J58" s="37" t="s">
        <v>8</v>
      </c>
      <c r="K58" s="37" t="s">
        <v>9</v>
      </c>
      <c r="L58" s="37" t="s">
        <v>10</v>
      </c>
      <c r="M58" s="37" t="s">
        <v>11</v>
      </c>
    </row>
    <row r="59" spans="1:13">
      <c r="A59" s="47"/>
    </row>
    <row r="60" spans="1:13">
      <c r="A60" s="47" t="s">
        <v>12</v>
      </c>
      <c r="B60" s="47"/>
      <c r="C60" s="47"/>
      <c r="D60" s="47"/>
      <c r="E60" s="47"/>
      <c r="F60" s="47"/>
      <c r="G60" s="47"/>
      <c r="H60" s="47"/>
      <c r="I60" s="47"/>
      <c r="J60" s="47"/>
      <c r="K60" s="47"/>
      <c r="L60" s="47"/>
      <c r="M60" s="47"/>
    </row>
    <row r="61" spans="1:13">
      <c r="A61" s="47" t="s">
        <v>13</v>
      </c>
      <c r="B61" s="47">
        <f t="shared" ref="B61:M61" si="16">SUM(B62:B63)</f>
        <v>17</v>
      </c>
      <c r="C61" s="47">
        <f t="shared" si="16"/>
        <v>18</v>
      </c>
      <c r="D61" s="47">
        <f t="shared" si="16"/>
        <v>19</v>
      </c>
      <c r="E61" s="47">
        <f t="shared" si="16"/>
        <v>18</v>
      </c>
      <c r="F61" s="47">
        <f t="shared" si="16"/>
        <v>18</v>
      </c>
      <c r="G61" s="47">
        <f t="shared" si="16"/>
        <v>18</v>
      </c>
      <c r="H61" s="47">
        <f t="shared" si="16"/>
        <v>19</v>
      </c>
      <c r="I61" s="47">
        <f t="shared" si="16"/>
        <v>18</v>
      </c>
      <c r="J61" s="47">
        <f t="shared" si="16"/>
        <v>18</v>
      </c>
      <c r="K61" s="47">
        <f t="shared" si="16"/>
        <v>18</v>
      </c>
      <c r="L61" s="47">
        <f t="shared" si="16"/>
        <v>20</v>
      </c>
      <c r="M61" s="47">
        <f t="shared" si="16"/>
        <v>18</v>
      </c>
    </row>
    <row r="62" spans="1:13">
      <c r="A62" s="47" t="s">
        <v>14</v>
      </c>
      <c r="B62" s="47">
        <v>10</v>
      </c>
      <c r="C62" s="47">
        <v>10</v>
      </c>
      <c r="D62" s="47">
        <v>10</v>
      </c>
      <c r="E62" s="47">
        <v>10</v>
      </c>
      <c r="F62" s="47">
        <v>10</v>
      </c>
      <c r="G62" s="47">
        <v>10</v>
      </c>
      <c r="H62" s="47">
        <v>10</v>
      </c>
      <c r="I62" s="47">
        <v>10</v>
      </c>
      <c r="J62" s="47">
        <v>10</v>
      </c>
      <c r="K62" s="47">
        <v>10</v>
      </c>
      <c r="L62" s="47">
        <v>10</v>
      </c>
      <c r="M62" s="47">
        <v>10</v>
      </c>
    </row>
    <row r="63" spans="1:13">
      <c r="A63" s="47" t="s">
        <v>15</v>
      </c>
      <c r="B63" s="47">
        <v>7</v>
      </c>
      <c r="C63" s="47">
        <v>8</v>
      </c>
      <c r="D63" s="47">
        <v>9</v>
      </c>
      <c r="E63" s="47">
        <v>8</v>
      </c>
      <c r="F63" s="47">
        <v>8</v>
      </c>
      <c r="G63" s="47">
        <v>8</v>
      </c>
      <c r="H63" s="47">
        <v>9</v>
      </c>
      <c r="I63" s="47">
        <v>8</v>
      </c>
      <c r="J63" s="47">
        <v>8</v>
      </c>
      <c r="K63" s="47">
        <v>8</v>
      </c>
      <c r="L63" s="47">
        <v>10</v>
      </c>
      <c r="M63" s="47">
        <v>8</v>
      </c>
    </row>
    <row r="64" spans="1:13">
      <c r="A64" s="47"/>
      <c r="B64" s="47"/>
      <c r="C64" s="47"/>
      <c r="D64" s="47"/>
      <c r="E64" s="47"/>
      <c r="F64" s="47"/>
      <c r="G64" s="47"/>
      <c r="H64" s="47"/>
      <c r="I64" s="47"/>
      <c r="J64" s="47"/>
      <c r="K64" s="47"/>
      <c r="L64" s="47"/>
      <c r="M64" s="47"/>
    </row>
    <row r="65" spans="1:13">
      <c r="A65" s="47" t="s">
        <v>16</v>
      </c>
      <c r="B65" s="47"/>
      <c r="C65" s="47"/>
      <c r="D65" s="47"/>
      <c r="E65" s="47"/>
      <c r="F65" s="47"/>
      <c r="G65" s="47"/>
      <c r="H65" s="47"/>
      <c r="I65" s="47"/>
      <c r="J65" s="47"/>
      <c r="K65" s="47"/>
      <c r="L65" s="47"/>
      <c r="M65" s="47"/>
    </row>
    <row r="66" spans="1:13">
      <c r="A66" s="47" t="s">
        <v>13</v>
      </c>
      <c r="B66" s="48">
        <f t="shared" ref="B66:M66" si="17">SUM(B67:B68)</f>
        <v>15965</v>
      </c>
      <c r="C66" s="48">
        <f t="shared" si="17"/>
        <v>15573</v>
      </c>
      <c r="D66" s="48">
        <f t="shared" si="17"/>
        <v>17019</v>
      </c>
      <c r="E66" s="48">
        <f t="shared" si="17"/>
        <v>16470</v>
      </c>
      <c r="F66" s="48">
        <f t="shared" si="17"/>
        <v>17019</v>
      </c>
      <c r="G66" s="48">
        <f t="shared" si="17"/>
        <v>16470</v>
      </c>
      <c r="H66" s="48">
        <f t="shared" si="17"/>
        <v>17236</v>
      </c>
      <c r="I66" s="48">
        <f t="shared" si="17"/>
        <v>16926</v>
      </c>
      <c r="J66" s="48">
        <f t="shared" si="17"/>
        <v>16380</v>
      </c>
      <c r="K66" s="48">
        <f t="shared" si="17"/>
        <v>16926</v>
      </c>
      <c r="L66" s="48">
        <f t="shared" si="17"/>
        <v>17070</v>
      </c>
      <c r="M66" s="48">
        <f t="shared" si="17"/>
        <v>17112</v>
      </c>
    </row>
    <row r="67" spans="1:13">
      <c r="A67" s="47" t="s">
        <v>14</v>
      </c>
      <c r="B67" s="48">
        <v>13547</v>
      </c>
      <c r="C67" s="48">
        <v>12673</v>
      </c>
      <c r="D67" s="48">
        <v>13578</v>
      </c>
      <c r="E67" s="48">
        <v>13140</v>
      </c>
      <c r="F67" s="48">
        <v>13578</v>
      </c>
      <c r="G67" s="48">
        <v>13140</v>
      </c>
      <c r="H67" s="48">
        <v>13609</v>
      </c>
      <c r="I67" s="48">
        <v>13609</v>
      </c>
      <c r="J67" s="48">
        <v>13170</v>
      </c>
      <c r="K67" s="48">
        <v>13609</v>
      </c>
      <c r="L67" s="48">
        <v>13230</v>
      </c>
      <c r="M67" s="48">
        <v>13671</v>
      </c>
    </row>
    <row r="68" spans="1:13">
      <c r="A68" s="47" t="s">
        <v>15</v>
      </c>
      <c r="B68" s="48">
        <v>2418</v>
      </c>
      <c r="C68" s="48">
        <v>2900</v>
      </c>
      <c r="D68" s="48">
        <v>3441</v>
      </c>
      <c r="E68" s="48">
        <v>3330</v>
      </c>
      <c r="F68" s="48">
        <v>3441</v>
      </c>
      <c r="G68" s="48">
        <v>3330</v>
      </c>
      <c r="H68" s="48">
        <v>3627</v>
      </c>
      <c r="I68" s="48">
        <v>3317</v>
      </c>
      <c r="J68" s="48">
        <v>3210</v>
      </c>
      <c r="K68" s="48">
        <v>3317</v>
      </c>
      <c r="L68" s="48">
        <v>3840</v>
      </c>
      <c r="M68" s="48">
        <v>3441</v>
      </c>
    </row>
    <row r="69" spans="1:13">
      <c r="A69" s="47"/>
      <c r="B69" s="48"/>
      <c r="C69" s="48"/>
      <c r="D69" s="48"/>
      <c r="E69" s="48"/>
      <c r="F69" s="48"/>
      <c r="G69" s="48"/>
      <c r="H69" s="48"/>
      <c r="I69" s="48"/>
      <c r="J69" s="48"/>
      <c r="K69" s="48"/>
      <c r="L69" s="48"/>
      <c r="M69" s="48"/>
    </row>
    <row r="70" spans="1:13">
      <c r="A70" s="47" t="s">
        <v>17</v>
      </c>
      <c r="B70" s="48"/>
      <c r="C70" s="48"/>
      <c r="D70" s="48"/>
      <c r="E70" s="48"/>
      <c r="F70" s="48"/>
      <c r="G70" s="48"/>
      <c r="H70" s="48"/>
      <c r="I70" s="48"/>
      <c r="J70" s="48"/>
      <c r="K70" s="48"/>
      <c r="L70" s="48"/>
      <c r="M70" s="48"/>
    </row>
    <row r="71" spans="1:13">
      <c r="A71" s="47" t="s">
        <v>13</v>
      </c>
      <c r="B71" s="48">
        <f t="shared" ref="B71:M71" si="18">SUM(B72:B73)</f>
        <v>7428</v>
      </c>
      <c r="C71" s="48">
        <f t="shared" si="18"/>
        <v>5972</v>
      </c>
      <c r="D71" s="48">
        <f t="shared" si="18"/>
        <v>6549</v>
      </c>
      <c r="E71" s="48">
        <f t="shared" si="18"/>
        <v>5703</v>
      </c>
      <c r="F71" s="48">
        <f t="shared" si="18"/>
        <v>5776</v>
      </c>
      <c r="G71" s="48">
        <f t="shared" si="18"/>
        <v>5595</v>
      </c>
      <c r="H71" s="48">
        <f t="shared" si="18"/>
        <v>6685</v>
      </c>
      <c r="I71" s="48">
        <f t="shared" si="18"/>
        <v>6241</v>
      </c>
      <c r="J71" s="48">
        <f t="shared" si="18"/>
        <v>7197</v>
      </c>
      <c r="K71" s="48">
        <f t="shared" si="18"/>
        <v>7736</v>
      </c>
      <c r="L71" s="48">
        <f t="shared" si="18"/>
        <v>8165</v>
      </c>
      <c r="M71" s="48">
        <f t="shared" si="18"/>
        <v>6180</v>
      </c>
    </row>
    <row r="72" spans="1:13">
      <c r="A72" s="47" t="s">
        <v>14</v>
      </c>
      <c r="B72" s="48">
        <v>6537</v>
      </c>
      <c r="C72" s="48">
        <v>5075</v>
      </c>
      <c r="D72" s="48">
        <v>5778</v>
      </c>
      <c r="E72" s="48">
        <v>4962</v>
      </c>
      <c r="F72" s="48">
        <v>5007</v>
      </c>
      <c r="G72" s="48">
        <v>4817</v>
      </c>
      <c r="H72" s="48">
        <v>5546</v>
      </c>
      <c r="I72" s="48">
        <v>5416</v>
      </c>
      <c r="J72" s="48">
        <v>6128</v>
      </c>
      <c r="K72" s="48">
        <v>6502</v>
      </c>
      <c r="L72" s="48">
        <v>6655</v>
      </c>
      <c r="M72" s="48">
        <v>5355</v>
      </c>
    </row>
    <row r="73" spans="1:13">
      <c r="A73" s="47" t="s">
        <v>15</v>
      </c>
      <c r="B73" s="48">
        <v>891</v>
      </c>
      <c r="C73" s="48">
        <v>897</v>
      </c>
      <c r="D73" s="48">
        <v>771</v>
      </c>
      <c r="E73" s="48">
        <v>741</v>
      </c>
      <c r="F73" s="48">
        <v>769</v>
      </c>
      <c r="G73" s="48">
        <v>778</v>
      </c>
      <c r="H73" s="48">
        <v>1139</v>
      </c>
      <c r="I73" s="48">
        <v>825</v>
      </c>
      <c r="J73" s="48">
        <v>1069</v>
      </c>
      <c r="K73" s="48">
        <v>1234</v>
      </c>
      <c r="L73" s="48">
        <v>1510</v>
      </c>
      <c r="M73" s="48">
        <v>825</v>
      </c>
    </row>
    <row r="74" spans="1:13">
      <c r="A74" s="47"/>
      <c r="B74" s="48"/>
      <c r="C74" s="48"/>
      <c r="D74" s="48"/>
      <c r="E74" s="48"/>
      <c r="F74" s="48"/>
      <c r="G74" s="48"/>
      <c r="H74" s="48"/>
      <c r="I74" s="48"/>
      <c r="J74" s="48"/>
      <c r="K74" s="48"/>
      <c r="L74" s="48"/>
      <c r="M74" s="48"/>
    </row>
    <row r="75" spans="1:13">
      <c r="A75" s="47" t="s">
        <v>18</v>
      </c>
      <c r="B75" s="48"/>
      <c r="C75" s="48"/>
      <c r="D75" s="48"/>
      <c r="E75" s="48"/>
      <c r="F75" s="48"/>
      <c r="G75" s="48"/>
      <c r="H75" s="48"/>
      <c r="I75" s="48"/>
      <c r="J75" s="48"/>
      <c r="K75" s="48"/>
      <c r="L75" s="48"/>
      <c r="M75" s="48"/>
    </row>
    <row r="76" spans="1:13">
      <c r="A76" s="47" t="s">
        <v>13</v>
      </c>
      <c r="B76" s="48">
        <f t="shared" ref="B76:M76" si="19">SUM(B77:B78)</f>
        <v>47554</v>
      </c>
      <c r="C76" s="48">
        <f t="shared" si="19"/>
        <v>45965</v>
      </c>
      <c r="D76" s="48">
        <f t="shared" si="19"/>
        <v>50888</v>
      </c>
      <c r="E76" s="48">
        <f t="shared" si="19"/>
        <v>49380</v>
      </c>
      <c r="F76" s="48">
        <f t="shared" si="19"/>
        <v>51026</v>
      </c>
      <c r="G76" s="48">
        <f t="shared" si="19"/>
        <v>49080</v>
      </c>
      <c r="H76" s="48">
        <f t="shared" si="19"/>
        <v>50995</v>
      </c>
      <c r="I76" s="48">
        <f t="shared" si="19"/>
        <v>50747</v>
      </c>
      <c r="J76" s="48">
        <f t="shared" si="19"/>
        <v>49110</v>
      </c>
      <c r="K76" s="48">
        <f t="shared" si="19"/>
        <v>50127</v>
      </c>
      <c r="L76" s="48">
        <f t="shared" si="19"/>
        <v>50760</v>
      </c>
      <c r="M76" s="48">
        <f t="shared" si="19"/>
        <v>50623</v>
      </c>
    </row>
    <row r="77" spans="1:13">
      <c r="A77" s="47" t="s">
        <v>14</v>
      </c>
      <c r="B77" s="48">
        <v>38440</v>
      </c>
      <c r="C77" s="48">
        <v>35989</v>
      </c>
      <c r="D77" s="48">
        <v>38595</v>
      </c>
      <c r="E77" s="48">
        <v>37650</v>
      </c>
      <c r="F77" s="48">
        <v>38905</v>
      </c>
      <c r="G77" s="48">
        <v>37350</v>
      </c>
      <c r="H77" s="48">
        <v>38502</v>
      </c>
      <c r="I77" s="48">
        <v>38502</v>
      </c>
      <c r="J77" s="48">
        <v>37260</v>
      </c>
      <c r="K77" s="48">
        <v>37882</v>
      </c>
      <c r="L77" s="48">
        <v>37260</v>
      </c>
      <c r="M77" s="48">
        <v>38502</v>
      </c>
    </row>
    <row r="78" spans="1:13">
      <c r="A78" s="47" t="s">
        <v>15</v>
      </c>
      <c r="B78" s="48">
        <v>9114</v>
      </c>
      <c r="C78" s="48">
        <v>9976</v>
      </c>
      <c r="D78" s="48">
        <v>12293</v>
      </c>
      <c r="E78" s="48">
        <v>11730</v>
      </c>
      <c r="F78" s="48">
        <v>12121</v>
      </c>
      <c r="G78" s="48">
        <v>11730</v>
      </c>
      <c r="H78" s="48">
        <v>12493</v>
      </c>
      <c r="I78" s="48">
        <v>12245</v>
      </c>
      <c r="J78" s="48">
        <v>11850</v>
      </c>
      <c r="K78" s="48">
        <v>12245</v>
      </c>
      <c r="L78" s="48">
        <v>13500</v>
      </c>
      <c r="M78" s="48">
        <v>12121</v>
      </c>
    </row>
    <row r="79" spans="1:13">
      <c r="A79" s="47"/>
      <c r="B79" s="48"/>
      <c r="C79" s="48"/>
      <c r="D79" s="48"/>
      <c r="E79" s="48"/>
      <c r="F79" s="48"/>
      <c r="G79" s="48"/>
      <c r="H79" s="48"/>
      <c r="I79" s="48"/>
      <c r="J79" s="48"/>
      <c r="K79" s="48"/>
      <c r="L79" s="48"/>
      <c r="M79" s="48"/>
    </row>
    <row r="80" spans="1:13">
      <c r="A80" s="47" t="s">
        <v>19</v>
      </c>
      <c r="B80" s="48"/>
      <c r="C80" s="48"/>
      <c r="D80" s="48"/>
      <c r="E80" s="48"/>
      <c r="F80" s="48"/>
      <c r="G80" s="48"/>
      <c r="H80" s="48"/>
      <c r="I80" s="48"/>
      <c r="J80" s="48"/>
      <c r="K80" s="48"/>
      <c r="L80" s="48"/>
      <c r="M80" s="48"/>
    </row>
    <row r="81" spans="1:13">
      <c r="A81" s="47" t="s">
        <v>13</v>
      </c>
      <c r="B81" s="48">
        <f t="shared" ref="B81:M81" si="20">SUM(B82:B83)</f>
        <v>15264</v>
      </c>
      <c r="C81" s="48">
        <f t="shared" si="20"/>
        <v>12717</v>
      </c>
      <c r="D81" s="48">
        <f t="shared" si="20"/>
        <v>13911</v>
      </c>
      <c r="E81" s="48">
        <f t="shared" si="20"/>
        <v>10902</v>
      </c>
      <c r="F81" s="48">
        <f t="shared" si="20"/>
        <v>10616</v>
      </c>
      <c r="G81" s="48">
        <f t="shared" si="20"/>
        <v>10476</v>
      </c>
      <c r="H81" s="48">
        <f t="shared" si="20"/>
        <v>13628</v>
      </c>
      <c r="I81" s="48">
        <f t="shared" si="20"/>
        <v>12132</v>
      </c>
      <c r="J81" s="48">
        <f t="shared" si="20"/>
        <v>13129</v>
      </c>
      <c r="K81" s="48">
        <f t="shared" si="20"/>
        <v>14391</v>
      </c>
      <c r="L81" s="48">
        <f t="shared" si="20"/>
        <v>15944</v>
      </c>
      <c r="M81" s="48">
        <f t="shared" si="20"/>
        <v>13108</v>
      </c>
    </row>
    <row r="82" spans="1:13">
      <c r="A82" s="47" t="s">
        <v>14</v>
      </c>
      <c r="B82" s="48">
        <v>12537</v>
      </c>
      <c r="C82" s="48">
        <v>10441</v>
      </c>
      <c r="D82" s="48">
        <v>12242</v>
      </c>
      <c r="E82" s="48">
        <v>9436</v>
      </c>
      <c r="F82" s="48">
        <v>9043</v>
      </c>
      <c r="G82" s="48">
        <v>8781</v>
      </c>
      <c r="H82" s="48">
        <v>11077</v>
      </c>
      <c r="I82" s="48">
        <v>10512</v>
      </c>
      <c r="J82" s="48">
        <v>11000</v>
      </c>
      <c r="K82" s="48">
        <v>11971</v>
      </c>
      <c r="L82" s="48">
        <v>12509</v>
      </c>
      <c r="M82" s="48">
        <v>11188</v>
      </c>
    </row>
    <row r="83" spans="1:13">
      <c r="A83" s="47" t="s">
        <v>15</v>
      </c>
      <c r="B83" s="48">
        <v>2727</v>
      </c>
      <c r="C83" s="48">
        <v>2276</v>
      </c>
      <c r="D83" s="48">
        <v>1669</v>
      </c>
      <c r="E83" s="48">
        <v>1466</v>
      </c>
      <c r="F83" s="48">
        <v>1573</v>
      </c>
      <c r="G83" s="48">
        <v>1695</v>
      </c>
      <c r="H83" s="48">
        <v>2551</v>
      </c>
      <c r="I83" s="48">
        <v>1620</v>
      </c>
      <c r="J83" s="48">
        <v>2129</v>
      </c>
      <c r="K83" s="48">
        <v>2420</v>
      </c>
      <c r="L83" s="48">
        <v>3435</v>
      </c>
      <c r="M83" s="48">
        <v>1920</v>
      </c>
    </row>
    <row r="84" spans="1:13">
      <c r="A84" s="47"/>
      <c r="B84" s="48"/>
      <c r="C84" s="48"/>
      <c r="D84" s="48"/>
      <c r="E84" s="48"/>
      <c r="F84" s="48"/>
      <c r="G84" s="48"/>
      <c r="H84" s="48"/>
      <c r="I84" s="48"/>
      <c r="J84" s="48"/>
      <c r="K84" s="48"/>
      <c r="L84" s="48"/>
      <c r="M84" s="48"/>
    </row>
    <row r="85" spans="1:13" ht="25.5">
      <c r="A85" s="47" t="s">
        <v>20</v>
      </c>
      <c r="B85" s="47"/>
      <c r="C85" s="47"/>
      <c r="D85" s="47"/>
      <c r="E85" s="47"/>
      <c r="F85" s="47"/>
      <c r="G85" s="47"/>
      <c r="H85" s="47"/>
      <c r="I85" s="47"/>
      <c r="J85" s="47"/>
      <c r="K85" s="47"/>
      <c r="L85" s="47"/>
      <c r="M85" s="47"/>
    </row>
    <row r="86" spans="1:13">
      <c r="A86" s="47" t="s">
        <v>13</v>
      </c>
      <c r="B86" s="54">
        <f>(+B71/B66)*100</f>
        <v>46.526777325399308</v>
      </c>
      <c r="C86" s="54">
        <f>(+C71/C66)*100</f>
        <v>38.348423553586336</v>
      </c>
      <c r="D86" s="54">
        <f>(+D71/D66)*100</f>
        <v>38.480521769786705</v>
      </c>
      <c r="E86" s="54">
        <f t="shared" ref="E86:G88" si="21">(+E71/E66)*100</f>
        <v>34.626593806921676</v>
      </c>
      <c r="F86" s="54">
        <f t="shared" si="21"/>
        <v>33.93853927962865</v>
      </c>
      <c r="G86" s="54">
        <f t="shared" si="21"/>
        <v>33.970856102003644</v>
      </c>
      <c r="H86" s="54">
        <f t="shared" ref="H86:M86" si="22">(+H71/H66)*100</f>
        <v>38.785100951496865</v>
      </c>
      <c r="I86" s="54">
        <f t="shared" si="22"/>
        <v>36.87226751742881</v>
      </c>
      <c r="J86" s="54">
        <f t="shared" si="22"/>
        <v>43.937728937728934</v>
      </c>
      <c r="K86" s="54">
        <f t="shared" si="22"/>
        <v>45.70483280160699</v>
      </c>
      <c r="L86" s="54">
        <f t="shared" si="22"/>
        <v>47.832454598711188</v>
      </c>
      <c r="M86" s="54">
        <f t="shared" si="22"/>
        <v>36.115007012622719</v>
      </c>
    </row>
    <row r="87" spans="1:13">
      <c r="A87" s="47" t="s">
        <v>14</v>
      </c>
      <c r="B87" s="54">
        <f t="shared" ref="B87:D88" si="23">(B72/B67)*100</f>
        <v>48.25422602790286</v>
      </c>
      <c r="C87" s="54">
        <f t="shared" si="23"/>
        <v>40.045766590389015</v>
      </c>
      <c r="D87" s="54">
        <f t="shared" si="23"/>
        <v>42.554131683605831</v>
      </c>
      <c r="E87" s="54">
        <f t="shared" si="21"/>
        <v>37.762557077625573</v>
      </c>
      <c r="F87" s="54">
        <f t="shared" si="21"/>
        <v>36.875828546177644</v>
      </c>
      <c r="G87" s="54">
        <f t="shared" si="21"/>
        <v>36.659056316590565</v>
      </c>
      <c r="H87" s="54">
        <f t="shared" ref="H87:M88" si="24">(+H72/H67)*100</f>
        <v>40.752443236093761</v>
      </c>
      <c r="I87" s="54">
        <f t="shared" si="24"/>
        <v>39.797193034021603</v>
      </c>
      <c r="J87" s="54">
        <f t="shared" si="24"/>
        <v>46.529992406985571</v>
      </c>
      <c r="K87" s="54">
        <f t="shared" si="24"/>
        <v>47.777206260562863</v>
      </c>
      <c r="L87" s="54">
        <f t="shared" si="24"/>
        <v>50.302343159486021</v>
      </c>
      <c r="M87" s="54">
        <f t="shared" si="24"/>
        <v>39.170506912442399</v>
      </c>
    </row>
    <row r="88" spans="1:13">
      <c r="A88" s="47" t="s">
        <v>15</v>
      </c>
      <c r="B88" s="54">
        <f t="shared" si="23"/>
        <v>36.848635235732004</v>
      </c>
      <c r="C88" s="54">
        <f t="shared" si="23"/>
        <v>30.931034482758619</v>
      </c>
      <c r="D88" s="54">
        <f t="shared" si="23"/>
        <v>22.406277244986921</v>
      </c>
      <c r="E88" s="54">
        <f t="shared" si="21"/>
        <v>22.252252252252251</v>
      </c>
      <c r="F88" s="54">
        <f t="shared" si="21"/>
        <v>22.348154606219122</v>
      </c>
      <c r="G88" s="54">
        <f t="shared" si="21"/>
        <v>23.363363363363362</v>
      </c>
      <c r="H88" s="54">
        <f t="shared" ref="H88" si="25">(+H73/H68)*100</f>
        <v>31.40336366142818</v>
      </c>
      <c r="I88" s="54">
        <f t="shared" si="24"/>
        <v>24.871872173650889</v>
      </c>
      <c r="J88" s="54">
        <f t="shared" si="24"/>
        <v>33.302180685358259</v>
      </c>
      <c r="K88" s="54">
        <f t="shared" si="24"/>
        <v>37.20229122701236</v>
      </c>
      <c r="L88" s="54">
        <f t="shared" si="24"/>
        <v>39.322916666666671</v>
      </c>
      <c r="M88" s="54">
        <f t="shared" si="24"/>
        <v>23.975588491717524</v>
      </c>
    </row>
    <row r="89" spans="1:13">
      <c r="A89" s="47"/>
      <c r="B89" s="54"/>
      <c r="C89" s="54"/>
      <c r="D89" s="54"/>
      <c r="E89" s="54"/>
      <c r="F89" s="54"/>
      <c r="G89" s="54"/>
      <c r="H89" s="54"/>
      <c r="I89" s="54"/>
      <c r="J89" s="54"/>
      <c r="K89" s="54"/>
      <c r="L89" s="54"/>
      <c r="M89" s="54"/>
    </row>
    <row r="90" spans="1:13">
      <c r="A90" s="47" t="s">
        <v>21</v>
      </c>
      <c r="B90" s="54"/>
      <c r="C90" s="54"/>
      <c r="D90" s="54"/>
      <c r="E90" s="54"/>
      <c r="F90" s="54"/>
      <c r="G90" s="54"/>
      <c r="H90" s="54"/>
      <c r="I90" s="54"/>
      <c r="J90" s="54"/>
      <c r="K90" s="54"/>
      <c r="L90" s="54"/>
      <c r="M90" s="54"/>
    </row>
    <row r="91" spans="1:13">
      <c r="A91" s="47" t="s">
        <v>13</v>
      </c>
      <c r="B91" s="54">
        <f t="shared" ref="B91:C93" si="26">(B81/B76)*100</f>
        <v>32.098246204315096</v>
      </c>
      <c r="C91" s="54">
        <f t="shared" si="26"/>
        <v>27.666702926139454</v>
      </c>
      <c r="D91" s="54">
        <f t="shared" ref="D91:E91" si="27">(D81/D76)*100</f>
        <v>27.336503694387677</v>
      </c>
      <c r="E91" s="54">
        <f t="shared" si="27"/>
        <v>22.077764277035236</v>
      </c>
      <c r="F91" s="54">
        <f t="shared" ref="F91:G91" si="28">(F81/F76)*100</f>
        <v>20.805079763257947</v>
      </c>
      <c r="G91" s="54">
        <f t="shared" si="28"/>
        <v>21.344743276283616</v>
      </c>
      <c r="H91" s="54">
        <f t="shared" ref="H91:J93" si="29">(H81/H76)*100</f>
        <v>26.724188645945681</v>
      </c>
      <c r="I91" s="54">
        <f t="shared" si="29"/>
        <v>23.906831930951583</v>
      </c>
      <c r="J91" s="54">
        <f t="shared" si="29"/>
        <v>26.733862757075954</v>
      </c>
      <c r="K91" s="54">
        <f t="shared" ref="K91:L91" si="30">(K81/K76)*100</f>
        <v>28.709078939493686</v>
      </c>
      <c r="L91" s="54">
        <f t="shared" si="30"/>
        <v>31.410559495665879</v>
      </c>
      <c r="M91" s="54">
        <f t="shared" ref="M91" si="31">(M81/M76)*100</f>
        <v>25.893368626908718</v>
      </c>
    </row>
    <row r="92" spans="1:13">
      <c r="A92" s="47" t="s">
        <v>14</v>
      </c>
      <c r="B92" s="54">
        <f t="shared" si="26"/>
        <v>32.61446409989594</v>
      </c>
      <c r="C92" s="54">
        <f t="shared" si="26"/>
        <v>29.011642446303039</v>
      </c>
      <c r="D92" s="54">
        <f t="shared" ref="D92:H93" si="32">(D82/D77)*100</f>
        <v>31.719134602927841</v>
      </c>
      <c r="E92" s="54">
        <f t="shared" si="32"/>
        <v>25.062416998671978</v>
      </c>
      <c r="F92" s="54">
        <f t="shared" si="32"/>
        <v>23.243798997558155</v>
      </c>
      <c r="G92" s="54">
        <f t="shared" si="32"/>
        <v>23.510040160642571</v>
      </c>
      <c r="H92" s="54">
        <f t="shared" si="32"/>
        <v>28.769934029401067</v>
      </c>
      <c r="I92" s="54">
        <f t="shared" si="29"/>
        <v>27.302477793361383</v>
      </c>
      <c r="J92" s="54">
        <f t="shared" si="29"/>
        <v>29.522275899087489</v>
      </c>
      <c r="K92" s="54">
        <f t="shared" ref="K92:L92" si="33">(K82/K77)*100</f>
        <v>31.600760255530329</v>
      </c>
      <c r="L92" s="54">
        <f t="shared" si="33"/>
        <v>33.572195383789591</v>
      </c>
      <c r="M92" s="54">
        <f t="shared" ref="M92" si="34">(M82/M77)*100</f>
        <v>29.058230741260193</v>
      </c>
    </row>
    <row r="93" spans="1:13">
      <c r="A93" s="47" t="s">
        <v>15</v>
      </c>
      <c r="B93" s="54">
        <f t="shared" si="26"/>
        <v>29.921000658327845</v>
      </c>
      <c r="C93" s="54">
        <f t="shared" si="26"/>
        <v>22.814755412991179</v>
      </c>
      <c r="D93" s="54">
        <f t="shared" ref="D93" si="35">(D83/D78)*100</f>
        <v>13.576832343610185</v>
      </c>
      <c r="E93" s="54">
        <f t="shared" si="32"/>
        <v>12.497868712702473</v>
      </c>
      <c r="F93" s="54">
        <f t="shared" si="32"/>
        <v>12.977477105849353</v>
      </c>
      <c r="G93" s="54">
        <f t="shared" si="32"/>
        <v>14.450127877237851</v>
      </c>
      <c r="H93" s="54">
        <f t="shared" si="32"/>
        <v>20.41943488353478</v>
      </c>
      <c r="I93" s="54">
        <f t="shared" si="29"/>
        <v>13.229889750918741</v>
      </c>
      <c r="J93" s="54">
        <f t="shared" si="29"/>
        <v>17.966244725738399</v>
      </c>
      <c r="K93" s="54">
        <f t="shared" ref="K93:L93" si="36">(K83/K78)*100</f>
        <v>19.76316864026133</v>
      </c>
      <c r="L93" s="54">
        <f t="shared" si="36"/>
        <v>25.444444444444443</v>
      </c>
      <c r="M93" s="54">
        <f t="shared" ref="M93" si="37">(M83/M78)*100</f>
        <v>15.840277204851086</v>
      </c>
    </row>
    <row r="94" spans="1:13">
      <c r="A94" s="47"/>
      <c r="B94" s="47"/>
      <c r="C94" s="47"/>
      <c r="D94" s="47"/>
      <c r="E94" s="47"/>
      <c r="F94" s="47"/>
      <c r="G94" s="47"/>
      <c r="H94" s="47"/>
      <c r="I94" s="47"/>
      <c r="J94" s="47"/>
      <c r="K94" s="47"/>
      <c r="L94" s="47"/>
      <c r="M94" s="47"/>
    </row>
    <row r="95" spans="1:13">
      <c r="A95" s="47" t="s">
        <v>22</v>
      </c>
      <c r="B95" s="47"/>
      <c r="C95" s="47"/>
      <c r="D95" s="47"/>
      <c r="E95" s="47"/>
      <c r="F95" s="47"/>
      <c r="G95" s="47"/>
      <c r="H95" s="47"/>
      <c r="I95" s="47"/>
      <c r="J95" s="47"/>
      <c r="K95" s="47"/>
      <c r="L95" s="47"/>
      <c r="M95" s="47"/>
    </row>
    <row r="96" spans="1:13">
      <c r="A96" s="47" t="s">
        <v>13</v>
      </c>
      <c r="B96" s="48">
        <f t="shared" ref="B96:M96" si="38">SUM(B97:B98)</f>
        <v>7238</v>
      </c>
      <c r="C96" s="48">
        <f t="shared" si="38"/>
        <v>6584</v>
      </c>
      <c r="D96" s="48">
        <f t="shared" si="38"/>
        <v>7045</v>
      </c>
      <c r="E96" s="48">
        <f t="shared" si="38"/>
        <v>5989</v>
      </c>
      <c r="F96" s="48">
        <f t="shared" si="38"/>
        <v>5954</v>
      </c>
      <c r="G96" s="48">
        <f t="shared" si="38"/>
        <v>6395</v>
      </c>
      <c r="H96" s="48">
        <f t="shared" si="38"/>
        <v>6847</v>
      </c>
      <c r="I96" s="48">
        <f t="shared" si="38"/>
        <v>6792</v>
      </c>
      <c r="J96" s="48">
        <f t="shared" si="38"/>
        <v>6946</v>
      </c>
      <c r="K96" s="48">
        <f t="shared" si="38"/>
        <v>8152</v>
      </c>
      <c r="L96" s="48">
        <f t="shared" si="38"/>
        <v>8816</v>
      </c>
      <c r="M96" s="48">
        <f t="shared" si="38"/>
        <v>7259</v>
      </c>
    </row>
    <row r="97" spans="1:13">
      <c r="A97" s="47" t="s">
        <v>14</v>
      </c>
      <c r="B97" s="48">
        <v>6416</v>
      </c>
      <c r="C97" s="48">
        <v>5602</v>
      </c>
      <c r="D97" s="48">
        <v>6117</v>
      </c>
      <c r="E97" s="48">
        <v>5291</v>
      </c>
      <c r="F97" s="48">
        <v>5204</v>
      </c>
      <c r="G97" s="48">
        <v>5552</v>
      </c>
      <c r="H97" s="48">
        <v>5721</v>
      </c>
      <c r="I97" s="48">
        <v>5903</v>
      </c>
      <c r="J97" s="48">
        <v>5776</v>
      </c>
      <c r="K97" s="48">
        <v>7045</v>
      </c>
      <c r="L97" s="48">
        <v>7222</v>
      </c>
      <c r="M97" s="48">
        <v>6325</v>
      </c>
    </row>
    <row r="98" spans="1:13">
      <c r="A98" s="47" t="s">
        <v>15</v>
      </c>
      <c r="B98" s="48">
        <v>822</v>
      </c>
      <c r="C98" s="48">
        <v>982</v>
      </c>
      <c r="D98" s="48">
        <v>928</v>
      </c>
      <c r="E98" s="48">
        <v>698</v>
      </c>
      <c r="F98" s="48">
        <v>750</v>
      </c>
      <c r="G98" s="48">
        <v>843</v>
      </c>
      <c r="H98" s="48">
        <v>1126</v>
      </c>
      <c r="I98" s="48">
        <v>889</v>
      </c>
      <c r="J98" s="48">
        <v>1170</v>
      </c>
      <c r="K98" s="48">
        <v>1107</v>
      </c>
      <c r="L98" s="48">
        <v>1594</v>
      </c>
      <c r="M98" s="48">
        <v>934</v>
      </c>
    </row>
    <row r="99" spans="1:13">
      <c r="A99" s="47"/>
      <c r="B99" s="48"/>
      <c r="C99" s="48"/>
      <c r="D99" s="48"/>
      <c r="E99" s="48"/>
      <c r="F99" s="48"/>
      <c r="G99" s="48"/>
      <c r="H99" s="48"/>
      <c r="I99" s="48"/>
      <c r="J99" s="48"/>
      <c r="K99" s="48"/>
      <c r="L99" s="48"/>
      <c r="M99" s="48"/>
    </row>
    <row r="100" spans="1:13" ht="25.5">
      <c r="A100" s="47" t="s">
        <v>23</v>
      </c>
      <c r="B100" s="47"/>
      <c r="C100" s="54"/>
      <c r="D100" s="47"/>
      <c r="E100" s="47"/>
      <c r="F100" s="47"/>
      <c r="G100" s="47"/>
      <c r="H100" s="47"/>
      <c r="I100" s="47"/>
      <c r="J100" s="47"/>
      <c r="K100" s="47"/>
      <c r="L100" s="47"/>
      <c r="M100" s="47"/>
    </row>
    <row r="101" spans="1:13">
      <c r="A101" s="47" t="s">
        <v>13</v>
      </c>
      <c r="B101" s="54">
        <f t="shared" ref="B101:C103" si="39">B81/B96</f>
        <v>2.1088698535507047</v>
      </c>
      <c r="C101" s="54">
        <f t="shared" si="39"/>
        <v>1.9315006075334142</v>
      </c>
      <c r="D101" s="54">
        <f t="shared" ref="D101:E103" si="40">D81/D96</f>
        <v>1.9745919091554294</v>
      </c>
      <c r="E101" s="54">
        <f t="shared" si="40"/>
        <v>1.8203372850225412</v>
      </c>
      <c r="F101" s="54">
        <f t="shared" ref="F101:G101" si="41">F81/F96</f>
        <v>1.7830030231776957</v>
      </c>
      <c r="G101" s="54">
        <f t="shared" si="41"/>
        <v>1.6381548084440969</v>
      </c>
      <c r="H101" s="54">
        <f t="shared" ref="H101:J103" si="42">H81/H96</f>
        <v>1.9903607419307725</v>
      </c>
      <c r="I101" s="54">
        <f t="shared" si="42"/>
        <v>1.7862190812720848</v>
      </c>
      <c r="J101" s="54">
        <f t="shared" si="42"/>
        <v>1.8901526058162972</v>
      </c>
      <c r="K101" s="54">
        <f t="shared" ref="K101:L101" si="43">K81/K96</f>
        <v>1.7653336604514229</v>
      </c>
      <c r="L101" s="54">
        <f t="shared" si="43"/>
        <v>1.8085299455535391</v>
      </c>
      <c r="M101" s="54">
        <f t="shared" ref="M101" si="44">M81/M96</f>
        <v>1.805758368921339</v>
      </c>
    </row>
    <row r="102" spans="1:13">
      <c r="A102" s="47" t="s">
        <v>14</v>
      </c>
      <c r="B102" s="54">
        <f t="shared" si="39"/>
        <v>1.9540211970074812</v>
      </c>
      <c r="C102" s="54">
        <f t="shared" si="39"/>
        <v>1.8637986433416638</v>
      </c>
      <c r="D102" s="54">
        <f t="shared" ref="D102" si="45">D82/D97</f>
        <v>2.0013078306359326</v>
      </c>
      <c r="E102" s="54">
        <f t="shared" si="40"/>
        <v>1.7834057834057835</v>
      </c>
      <c r="F102" s="54">
        <f t="shared" ref="F102:H102" si="46">F82/F97</f>
        <v>1.7377017678708686</v>
      </c>
      <c r="G102" s="54">
        <f t="shared" si="46"/>
        <v>1.581592219020173</v>
      </c>
      <c r="H102" s="54">
        <f t="shared" si="46"/>
        <v>1.9361999650410768</v>
      </c>
      <c r="I102" s="54">
        <f t="shared" si="42"/>
        <v>1.7807894291038455</v>
      </c>
      <c r="J102" s="54">
        <f t="shared" si="42"/>
        <v>1.9044321329639888</v>
      </c>
      <c r="K102" s="54">
        <f t="shared" ref="K102:L102" si="47">K82/K97</f>
        <v>1.6992193044712562</v>
      </c>
      <c r="L102" s="54">
        <f t="shared" si="47"/>
        <v>1.732068679036278</v>
      </c>
      <c r="M102" s="54">
        <f t="shared" ref="M102" si="48">M82/M97</f>
        <v>1.7688537549407115</v>
      </c>
    </row>
    <row r="103" spans="1:13">
      <c r="A103" s="47" t="s">
        <v>15</v>
      </c>
      <c r="B103" s="54">
        <f t="shared" si="39"/>
        <v>3.3175182481751824</v>
      </c>
      <c r="C103" s="54">
        <f t="shared" si="39"/>
        <v>2.3177189409368637</v>
      </c>
      <c r="D103" s="54">
        <f t="shared" ref="D103" si="49">D83/D98</f>
        <v>1.7984913793103448</v>
      </c>
      <c r="E103" s="54">
        <f t="shared" si="40"/>
        <v>2.1002865329512894</v>
      </c>
      <c r="F103" s="54">
        <f t="shared" ref="F103:H103" si="50">F83/F98</f>
        <v>2.0973333333333333</v>
      </c>
      <c r="G103" s="54">
        <f t="shared" si="50"/>
        <v>2.0106761565836297</v>
      </c>
      <c r="H103" s="54">
        <f t="shared" si="50"/>
        <v>2.2655417406749554</v>
      </c>
      <c r="I103" s="54">
        <f t="shared" si="42"/>
        <v>1.8222722159730034</v>
      </c>
      <c r="J103" s="54">
        <f t="shared" si="42"/>
        <v>1.8196581196581196</v>
      </c>
      <c r="K103" s="54">
        <f t="shared" ref="K103:L103" si="51">K83/K98</f>
        <v>2.1860885275519424</v>
      </c>
      <c r="L103" s="54">
        <f t="shared" si="51"/>
        <v>2.1549560853199496</v>
      </c>
      <c r="M103" s="54">
        <f t="shared" ref="M103" si="52">M83/M98</f>
        <v>2.0556745182012848</v>
      </c>
    </row>
    <row r="104" spans="1:13">
      <c r="A104" s="47"/>
      <c r="B104" s="7"/>
      <c r="C104" s="7"/>
      <c r="D104" s="7"/>
      <c r="E104" s="7"/>
      <c r="F104" s="7"/>
      <c r="G104" s="7"/>
      <c r="H104" s="7"/>
    </row>
    <row r="105" spans="1:13" ht="27" customHeight="1">
      <c r="A105" s="55" t="s">
        <v>38</v>
      </c>
      <c r="B105" s="68">
        <v>2023</v>
      </c>
      <c r="C105" s="67"/>
      <c r="D105" s="67"/>
      <c r="E105" s="67"/>
      <c r="F105" s="67"/>
      <c r="G105" s="67"/>
      <c r="H105" s="67"/>
      <c r="I105" s="67"/>
      <c r="J105" s="67"/>
      <c r="K105" s="67"/>
      <c r="L105" s="67"/>
      <c r="M105" s="67"/>
    </row>
    <row r="106" spans="1:13">
      <c r="A106" s="47"/>
      <c r="B106" s="37" t="s">
        <v>0</v>
      </c>
      <c r="C106" s="37" t="s">
        <v>1</v>
      </c>
      <c r="D106" s="37" t="s">
        <v>2</v>
      </c>
      <c r="E106" s="37" t="s">
        <v>42</v>
      </c>
      <c r="F106" s="37" t="s">
        <v>43</v>
      </c>
      <c r="G106" s="37" t="s">
        <v>5</v>
      </c>
      <c r="H106" s="37" t="s">
        <v>6</v>
      </c>
      <c r="I106" s="37" t="s">
        <v>7</v>
      </c>
      <c r="J106" s="37" t="s">
        <v>8</v>
      </c>
      <c r="K106" s="37" t="s">
        <v>9</v>
      </c>
      <c r="L106" s="37" t="s">
        <v>10</v>
      </c>
      <c r="M106" s="37" t="s">
        <v>11</v>
      </c>
    </row>
    <row r="107" spans="1:13">
      <c r="A107" s="47"/>
    </row>
    <row r="108" spans="1:13">
      <c r="A108" s="47" t="s">
        <v>12</v>
      </c>
    </row>
    <row r="109" spans="1:13">
      <c r="A109" s="47" t="s">
        <v>13</v>
      </c>
      <c r="B109" s="48">
        <f t="shared" ref="B109:M109" si="53">SUM(B110:B111)</f>
        <v>18</v>
      </c>
      <c r="C109" s="48">
        <f t="shared" si="53"/>
        <v>18</v>
      </c>
      <c r="D109" s="48">
        <f t="shared" si="53"/>
        <v>18</v>
      </c>
      <c r="E109" s="48">
        <f t="shared" si="53"/>
        <v>18</v>
      </c>
      <c r="F109" s="48">
        <f t="shared" si="53"/>
        <v>18</v>
      </c>
      <c r="G109" s="48">
        <f t="shared" si="53"/>
        <v>18</v>
      </c>
      <c r="H109" s="48">
        <f t="shared" si="53"/>
        <v>18</v>
      </c>
      <c r="I109" s="48">
        <f t="shared" si="53"/>
        <v>18</v>
      </c>
      <c r="J109" s="48">
        <f t="shared" si="53"/>
        <v>18</v>
      </c>
      <c r="K109" s="48">
        <f t="shared" si="53"/>
        <v>18</v>
      </c>
      <c r="L109" s="48">
        <f t="shared" si="53"/>
        <v>18</v>
      </c>
      <c r="M109" s="48">
        <f t="shared" si="53"/>
        <v>18</v>
      </c>
    </row>
    <row r="110" spans="1:13">
      <c r="A110" s="47" t="s">
        <v>14</v>
      </c>
      <c r="B110" s="48">
        <v>10</v>
      </c>
      <c r="C110" s="48">
        <v>10</v>
      </c>
      <c r="D110" s="48">
        <v>10</v>
      </c>
      <c r="E110" s="48">
        <v>10</v>
      </c>
      <c r="F110" s="48">
        <v>10</v>
      </c>
      <c r="G110" s="48">
        <v>10</v>
      </c>
      <c r="H110" s="48">
        <v>10</v>
      </c>
      <c r="I110" s="48">
        <v>10</v>
      </c>
      <c r="J110" s="48">
        <v>10</v>
      </c>
      <c r="K110" s="48">
        <v>10</v>
      </c>
      <c r="L110" s="48">
        <v>10</v>
      </c>
      <c r="M110" s="48">
        <v>10</v>
      </c>
    </row>
    <row r="111" spans="1:13">
      <c r="A111" s="47" t="s">
        <v>15</v>
      </c>
      <c r="B111" s="48">
        <v>8</v>
      </c>
      <c r="C111" s="48">
        <v>8</v>
      </c>
      <c r="D111" s="48">
        <v>8</v>
      </c>
      <c r="E111" s="48">
        <v>8</v>
      </c>
      <c r="F111" s="48">
        <v>8</v>
      </c>
      <c r="G111" s="48">
        <v>8</v>
      </c>
      <c r="H111" s="48">
        <v>8</v>
      </c>
      <c r="I111" s="48">
        <v>8</v>
      </c>
      <c r="J111" s="48">
        <v>8</v>
      </c>
      <c r="K111" s="48">
        <v>8</v>
      </c>
      <c r="L111" s="48">
        <v>8</v>
      </c>
      <c r="M111" s="48">
        <v>8</v>
      </c>
    </row>
    <row r="112" spans="1:13" ht="15" customHeight="1">
      <c r="A112" s="47"/>
      <c r="B112" s="48"/>
      <c r="C112" s="48"/>
      <c r="D112" s="48"/>
      <c r="E112" s="48"/>
      <c r="F112" s="48"/>
      <c r="G112" s="48"/>
      <c r="H112" s="48"/>
      <c r="I112" s="48"/>
      <c r="J112" s="48"/>
      <c r="K112" s="48"/>
      <c r="L112" s="48"/>
      <c r="M112" s="48"/>
    </row>
    <row r="113" spans="1:13" ht="15" customHeight="1">
      <c r="A113" s="47" t="s">
        <v>16</v>
      </c>
      <c r="B113" s="48"/>
      <c r="C113" s="48"/>
      <c r="D113" s="48"/>
      <c r="E113" s="48"/>
      <c r="F113" s="48"/>
      <c r="G113" s="48"/>
      <c r="H113" s="48"/>
      <c r="I113" s="48"/>
      <c r="J113" s="48"/>
      <c r="K113" s="48"/>
      <c r="L113" s="48"/>
      <c r="M113" s="48"/>
    </row>
    <row r="114" spans="1:13">
      <c r="A114" s="47" t="s">
        <v>13</v>
      </c>
      <c r="B114" s="48">
        <f t="shared" ref="B114:M114" si="54">SUM(B115:B116)</f>
        <v>15779</v>
      </c>
      <c r="C114" s="48">
        <f t="shared" si="54"/>
        <v>15036</v>
      </c>
      <c r="D114" s="48">
        <f t="shared" si="54"/>
        <v>16771</v>
      </c>
      <c r="E114" s="48">
        <f t="shared" si="54"/>
        <v>16050</v>
      </c>
      <c r="F114" s="48">
        <f t="shared" si="54"/>
        <v>16585</v>
      </c>
      <c r="G114" s="48">
        <f t="shared" si="54"/>
        <v>16050</v>
      </c>
      <c r="H114" s="48">
        <f t="shared" si="54"/>
        <v>16585</v>
      </c>
      <c r="I114" s="48">
        <f t="shared" si="54"/>
        <v>16585</v>
      </c>
      <c r="J114" s="48">
        <f t="shared" si="54"/>
        <v>16050</v>
      </c>
      <c r="K114" s="48">
        <f t="shared" si="54"/>
        <v>16585</v>
      </c>
      <c r="L114" s="48">
        <f t="shared" si="54"/>
        <v>16050</v>
      </c>
      <c r="M114" s="48">
        <f t="shared" si="54"/>
        <v>16957</v>
      </c>
    </row>
    <row r="115" spans="1:13">
      <c r="A115" s="47" t="s">
        <v>14</v>
      </c>
      <c r="B115" s="48">
        <v>13826</v>
      </c>
      <c r="C115" s="48">
        <v>12348</v>
      </c>
      <c r="D115" s="48">
        <v>13609</v>
      </c>
      <c r="E115" s="48">
        <v>13170</v>
      </c>
      <c r="F115" s="48">
        <v>13609</v>
      </c>
      <c r="G115" s="48">
        <v>13170</v>
      </c>
      <c r="H115" s="48">
        <v>13609</v>
      </c>
      <c r="I115" s="48">
        <v>13609</v>
      </c>
      <c r="J115" s="48">
        <v>13170</v>
      </c>
      <c r="K115" s="48">
        <v>13609</v>
      </c>
      <c r="L115" s="48">
        <v>13170</v>
      </c>
      <c r="M115" s="48">
        <v>13547</v>
      </c>
    </row>
    <row r="116" spans="1:13">
      <c r="A116" s="47" t="s">
        <v>15</v>
      </c>
      <c r="B116" s="48">
        <v>1953</v>
      </c>
      <c r="C116" s="48">
        <v>2688</v>
      </c>
      <c r="D116" s="48">
        <v>3162</v>
      </c>
      <c r="E116" s="48">
        <v>2880</v>
      </c>
      <c r="F116" s="48">
        <v>2976</v>
      </c>
      <c r="G116" s="48">
        <v>2880</v>
      </c>
      <c r="H116" s="48">
        <v>2976</v>
      </c>
      <c r="I116" s="48">
        <v>2976</v>
      </c>
      <c r="J116" s="48">
        <v>2880</v>
      </c>
      <c r="K116" s="48">
        <v>2976</v>
      </c>
      <c r="L116" s="48">
        <v>2880</v>
      </c>
      <c r="M116" s="48">
        <v>3410</v>
      </c>
    </row>
    <row r="117" spans="1:13" ht="15" customHeight="1">
      <c r="A117" s="47"/>
      <c r="B117" s="48"/>
      <c r="C117" s="48"/>
      <c r="D117" s="48"/>
      <c r="E117" s="48"/>
      <c r="F117" s="48"/>
      <c r="G117" s="48"/>
      <c r="H117" s="48"/>
      <c r="I117" s="48"/>
      <c r="J117" s="48"/>
      <c r="K117" s="48"/>
      <c r="L117" s="48"/>
      <c r="M117" s="48"/>
    </row>
    <row r="118" spans="1:13" ht="15" customHeight="1">
      <c r="A118" s="47" t="s">
        <v>17</v>
      </c>
      <c r="B118" s="48"/>
      <c r="C118" s="48"/>
      <c r="D118" s="48"/>
      <c r="E118" s="48"/>
      <c r="F118" s="48"/>
      <c r="G118" s="48"/>
      <c r="H118" s="48"/>
      <c r="I118" s="48"/>
      <c r="J118" s="48"/>
      <c r="K118" s="48"/>
      <c r="L118" s="48"/>
      <c r="M118" s="48"/>
    </row>
    <row r="119" spans="1:13">
      <c r="A119" s="47" t="s">
        <v>13</v>
      </c>
      <c r="B119" s="48">
        <f t="shared" ref="B119:M119" si="55">SUM(B120:B121)</f>
        <v>9038</v>
      </c>
      <c r="C119" s="48">
        <f t="shared" si="55"/>
        <v>7823</v>
      </c>
      <c r="D119" s="48">
        <f t="shared" si="55"/>
        <v>8244</v>
      </c>
      <c r="E119" s="48">
        <f t="shared" si="55"/>
        <v>9179</v>
      </c>
      <c r="F119" s="48">
        <f t="shared" si="55"/>
        <v>7912</v>
      </c>
      <c r="G119" s="48">
        <f t="shared" si="55"/>
        <v>7360</v>
      </c>
      <c r="H119" s="48">
        <f t="shared" si="55"/>
        <v>9253</v>
      </c>
      <c r="I119" s="48">
        <f t="shared" si="55"/>
        <v>7575</v>
      </c>
      <c r="J119" s="48">
        <f t="shared" si="55"/>
        <v>9442</v>
      </c>
      <c r="K119" s="48">
        <f t="shared" si="55"/>
        <v>9131</v>
      </c>
      <c r="L119" s="48">
        <f t="shared" si="55"/>
        <v>8237</v>
      </c>
      <c r="M119" s="48">
        <f t="shared" si="55"/>
        <v>7361</v>
      </c>
    </row>
    <row r="120" spans="1:13">
      <c r="A120" s="47" t="s">
        <v>14</v>
      </c>
      <c r="B120" s="48">
        <v>8293</v>
      </c>
      <c r="C120" s="48">
        <v>6939</v>
      </c>
      <c r="D120" s="48">
        <v>7208</v>
      </c>
      <c r="E120" s="48">
        <v>8055</v>
      </c>
      <c r="F120" s="48">
        <v>6913</v>
      </c>
      <c r="G120" s="48">
        <v>6527</v>
      </c>
      <c r="H120" s="48">
        <v>8071</v>
      </c>
      <c r="I120" s="48">
        <v>6673</v>
      </c>
      <c r="J120" s="48">
        <v>8391</v>
      </c>
      <c r="K120" s="48">
        <v>8036</v>
      </c>
      <c r="L120" s="48">
        <v>7193</v>
      </c>
      <c r="M120" s="48">
        <v>6403</v>
      </c>
    </row>
    <row r="121" spans="1:13">
      <c r="A121" s="47" t="s">
        <v>15</v>
      </c>
      <c r="B121" s="48">
        <v>745</v>
      </c>
      <c r="C121" s="48">
        <v>884</v>
      </c>
      <c r="D121" s="48">
        <v>1036</v>
      </c>
      <c r="E121" s="48">
        <v>1124</v>
      </c>
      <c r="F121" s="48">
        <v>999</v>
      </c>
      <c r="G121" s="48">
        <v>833</v>
      </c>
      <c r="H121" s="48">
        <v>1182</v>
      </c>
      <c r="I121" s="48">
        <v>902</v>
      </c>
      <c r="J121" s="48">
        <v>1051</v>
      </c>
      <c r="K121" s="48">
        <v>1095</v>
      </c>
      <c r="L121" s="48">
        <v>1044</v>
      </c>
      <c r="M121" s="48">
        <v>958</v>
      </c>
    </row>
    <row r="122" spans="1:13" ht="12" customHeight="1">
      <c r="A122" s="47"/>
      <c r="B122" s="48"/>
      <c r="C122" s="48"/>
      <c r="D122" s="48"/>
      <c r="E122" s="48"/>
      <c r="F122" s="48"/>
      <c r="G122" s="48"/>
      <c r="H122" s="48"/>
      <c r="I122" s="48"/>
      <c r="J122" s="48"/>
      <c r="K122" s="48"/>
      <c r="L122" s="48"/>
      <c r="M122" s="48"/>
    </row>
    <row r="123" spans="1:13" ht="23.25" customHeight="1">
      <c r="A123" s="47" t="s">
        <v>18</v>
      </c>
      <c r="B123" s="48"/>
      <c r="C123" s="48"/>
      <c r="D123" s="48"/>
      <c r="E123" s="48"/>
      <c r="F123" s="48"/>
      <c r="G123" s="48"/>
      <c r="H123" s="48"/>
      <c r="I123" s="48"/>
      <c r="J123" s="48"/>
      <c r="K123" s="48"/>
      <c r="L123" s="48"/>
      <c r="M123" s="48"/>
    </row>
    <row r="124" spans="1:13">
      <c r="A124" s="47" t="s">
        <v>13</v>
      </c>
      <c r="B124" s="54">
        <f t="shared" ref="B124:M124" si="56">SUM(B125:B126)</f>
        <v>47151</v>
      </c>
      <c r="C124" s="54">
        <f t="shared" si="56"/>
        <v>43092</v>
      </c>
      <c r="D124" s="54">
        <f t="shared" si="56"/>
        <v>48670</v>
      </c>
      <c r="E124" s="54">
        <f t="shared" si="56"/>
        <v>47550</v>
      </c>
      <c r="F124" s="54">
        <f t="shared" si="56"/>
        <v>49073</v>
      </c>
      <c r="G124" s="54">
        <f t="shared" si="56"/>
        <v>47230</v>
      </c>
      <c r="H124" s="54">
        <f t="shared" si="56"/>
        <v>49073</v>
      </c>
      <c r="I124" s="54">
        <f t="shared" si="56"/>
        <v>49073</v>
      </c>
      <c r="J124" s="48">
        <f t="shared" si="56"/>
        <v>47190</v>
      </c>
      <c r="K124" s="48">
        <f t="shared" si="56"/>
        <v>49073</v>
      </c>
      <c r="L124" s="48">
        <f t="shared" si="56"/>
        <v>47490</v>
      </c>
      <c r="M124" s="48">
        <f t="shared" si="56"/>
        <v>49061</v>
      </c>
    </row>
    <row r="125" spans="1:13">
      <c r="A125" s="47" t="s">
        <v>14</v>
      </c>
      <c r="B125" s="54">
        <v>38316</v>
      </c>
      <c r="C125" s="54">
        <v>33460</v>
      </c>
      <c r="D125" s="54">
        <v>38099</v>
      </c>
      <c r="E125" s="54">
        <v>37170</v>
      </c>
      <c r="F125" s="54">
        <v>38409</v>
      </c>
      <c r="G125" s="54">
        <v>37170</v>
      </c>
      <c r="H125" s="54">
        <v>38409</v>
      </c>
      <c r="I125" s="54">
        <v>38409</v>
      </c>
      <c r="J125" s="48">
        <v>36870</v>
      </c>
      <c r="K125" s="48">
        <v>38409</v>
      </c>
      <c r="L125" s="48">
        <v>37170</v>
      </c>
      <c r="M125" s="48">
        <v>38285</v>
      </c>
    </row>
    <row r="126" spans="1:13">
      <c r="A126" s="47" t="s">
        <v>15</v>
      </c>
      <c r="B126" s="54">
        <v>8835</v>
      </c>
      <c r="C126" s="54">
        <v>9632</v>
      </c>
      <c r="D126" s="54">
        <v>10571</v>
      </c>
      <c r="E126" s="54">
        <v>10380</v>
      </c>
      <c r="F126" s="54">
        <v>10664</v>
      </c>
      <c r="G126" s="54">
        <v>10060</v>
      </c>
      <c r="H126" s="54">
        <v>10664</v>
      </c>
      <c r="I126" s="54">
        <v>10664</v>
      </c>
      <c r="J126" s="48">
        <v>10320</v>
      </c>
      <c r="K126" s="48">
        <v>10664</v>
      </c>
      <c r="L126" s="48">
        <v>10320</v>
      </c>
      <c r="M126" s="48">
        <v>10776</v>
      </c>
    </row>
    <row r="127" spans="1:13">
      <c r="A127" s="47"/>
      <c r="B127" s="48"/>
      <c r="C127" s="48"/>
      <c r="D127" s="48"/>
      <c r="E127" s="48"/>
      <c r="F127" s="48"/>
      <c r="G127" s="48"/>
      <c r="H127" s="48"/>
      <c r="I127" s="48"/>
      <c r="J127" s="48"/>
      <c r="K127" s="48"/>
      <c r="L127" s="48"/>
      <c r="M127" s="48"/>
    </row>
    <row r="128" spans="1:13" ht="24.75" customHeight="1">
      <c r="A128" s="47" t="s">
        <v>19</v>
      </c>
      <c r="B128" s="48"/>
      <c r="C128" s="48"/>
      <c r="D128" s="48"/>
      <c r="E128" s="48"/>
      <c r="F128" s="48"/>
      <c r="G128" s="48"/>
      <c r="H128" s="48"/>
      <c r="I128" s="48"/>
      <c r="J128" s="48"/>
      <c r="K128" s="48"/>
      <c r="L128" s="48"/>
      <c r="M128" s="48"/>
    </row>
    <row r="129" spans="1:13">
      <c r="A129" s="47" t="s">
        <v>13</v>
      </c>
      <c r="B129" s="48">
        <f t="shared" ref="B129:M129" si="57">SUM(B130:B131)</f>
        <v>21036</v>
      </c>
      <c r="C129" s="48">
        <f t="shared" si="57"/>
        <v>16966</v>
      </c>
      <c r="D129" s="48">
        <f t="shared" si="57"/>
        <v>16097</v>
      </c>
      <c r="E129" s="48">
        <f t="shared" si="57"/>
        <v>18387</v>
      </c>
      <c r="F129" s="48">
        <f t="shared" si="57"/>
        <v>15286</v>
      </c>
      <c r="G129" s="48">
        <f t="shared" si="57"/>
        <v>14412</v>
      </c>
      <c r="H129" s="48">
        <f t="shared" si="57"/>
        <v>19992</v>
      </c>
      <c r="I129" s="48">
        <f t="shared" si="57"/>
        <v>14326</v>
      </c>
      <c r="J129" s="48">
        <f t="shared" si="57"/>
        <v>18670</v>
      </c>
      <c r="K129" s="48">
        <f t="shared" si="57"/>
        <v>18525</v>
      </c>
      <c r="L129" s="48">
        <f t="shared" si="57"/>
        <v>15856</v>
      </c>
      <c r="M129" s="48">
        <f t="shared" si="57"/>
        <v>15644</v>
      </c>
    </row>
    <row r="130" spans="1:13">
      <c r="A130" s="47" t="s">
        <v>14</v>
      </c>
      <c r="B130" s="48">
        <v>19105</v>
      </c>
      <c r="C130" s="48">
        <v>14769</v>
      </c>
      <c r="D130" s="48">
        <v>13729</v>
      </c>
      <c r="E130" s="48">
        <v>15336</v>
      </c>
      <c r="F130" s="48">
        <v>13003</v>
      </c>
      <c r="G130" s="48">
        <v>12334</v>
      </c>
      <c r="H130" s="48">
        <v>17127</v>
      </c>
      <c r="I130" s="48">
        <v>12225</v>
      </c>
      <c r="J130" s="48">
        <v>15935</v>
      </c>
      <c r="K130" s="48">
        <v>15510</v>
      </c>
      <c r="L130" s="48">
        <v>13373</v>
      </c>
      <c r="M130" s="48">
        <v>13172</v>
      </c>
    </row>
    <row r="131" spans="1:13">
      <c r="A131" s="47" t="s">
        <v>15</v>
      </c>
      <c r="B131" s="48">
        <v>1931</v>
      </c>
      <c r="C131" s="48">
        <v>2197</v>
      </c>
      <c r="D131" s="48">
        <v>2368</v>
      </c>
      <c r="E131" s="48">
        <v>3051</v>
      </c>
      <c r="F131" s="48">
        <v>2283</v>
      </c>
      <c r="G131" s="48">
        <v>2078</v>
      </c>
      <c r="H131" s="48">
        <v>2865</v>
      </c>
      <c r="I131" s="48">
        <v>2101</v>
      </c>
      <c r="J131" s="48">
        <v>2735</v>
      </c>
      <c r="K131" s="48">
        <v>3015</v>
      </c>
      <c r="L131" s="48">
        <v>2483</v>
      </c>
      <c r="M131" s="48">
        <v>2472</v>
      </c>
    </row>
    <row r="132" spans="1:13">
      <c r="A132" s="47"/>
      <c r="B132" s="48"/>
      <c r="C132" s="48"/>
      <c r="D132" s="48"/>
      <c r="E132" s="48"/>
      <c r="F132" s="48"/>
      <c r="G132" s="48"/>
      <c r="H132" s="48"/>
      <c r="I132" s="48"/>
      <c r="J132" s="48"/>
      <c r="K132" s="48"/>
      <c r="L132" s="48"/>
      <c r="M132" s="48"/>
    </row>
    <row r="133" spans="1:13" ht="25.5" customHeight="1">
      <c r="A133" s="47" t="s">
        <v>20</v>
      </c>
      <c r="B133" s="13"/>
      <c r="C133" s="13"/>
      <c r="D133" s="15"/>
      <c r="E133" s="15"/>
      <c r="F133" s="15"/>
      <c r="G133" s="15"/>
    </row>
    <row r="134" spans="1:13">
      <c r="A134" s="47" t="s">
        <v>13</v>
      </c>
      <c r="B134" s="54">
        <f t="shared" ref="B134:G136" si="58">(+B119/B114)*100</f>
        <v>57.278661512136388</v>
      </c>
      <c r="C134" s="54">
        <f t="shared" si="58"/>
        <v>52.028465017291836</v>
      </c>
      <c r="D134" s="54">
        <f t="shared" si="58"/>
        <v>49.156281676703834</v>
      </c>
      <c r="E134" s="54">
        <f t="shared" si="58"/>
        <v>57.190031152647983</v>
      </c>
      <c r="F134" s="54">
        <f t="shared" si="58"/>
        <v>47.705758215254754</v>
      </c>
      <c r="G134" s="54">
        <f t="shared" si="58"/>
        <v>45.85669781931464</v>
      </c>
      <c r="H134" s="54">
        <f t="shared" ref="H134:I134" si="59">(+H119/H114)*100</f>
        <v>55.791377750979798</v>
      </c>
      <c r="I134" s="54">
        <f t="shared" si="59"/>
        <v>45.673801627977092</v>
      </c>
      <c r="J134" s="54">
        <f t="shared" ref="J134:K134" si="60">(+J119/J114)*100</f>
        <v>58.828660436137071</v>
      </c>
      <c r="K134" s="54">
        <f t="shared" si="60"/>
        <v>55.055773289116672</v>
      </c>
      <c r="L134" s="54">
        <f t="shared" ref="L134:M136" si="61">(+L119/L114)*100</f>
        <v>51.320872274143305</v>
      </c>
      <c r="M134" s="54">
        <f t="shared" si="61"/>
        <v>43.409801262015684</v>
      </c>
    </row>
    <row r="135" spans="1:13">
      <c r="A135" s="47" t="s">
        <v>14</v>
      </c>
      <c r="B135" s="54">
        <f t="shared" si="58"/>
        <v>59.98119485028208</v>
      </c>
      <c r="C135" s="54">
        <f t="shared" si="58"/>
        <v>56.195335276967931</v>
      </c>
      <c r="D135" s="54">
        <f t="shared" si="58"/>
        <v>52.964949665662431</v>
      </c>
      <c r="E135" s="54">
        <f t="shared" si="58"/>
        <v>61.161731207289293</v>
      </c>
      <c r="F135" s="54">
        <f t="shared" si="58"/>
        <v>50.797266514806381</v>
      </c>
      <c r="G135" s="54">
        <f t="shared" si="58"/>
        <v>49.559605163249806</v>
      </c>
      <c r="H135" s="54">
        <f t="shared" ref="H135:I135" si="62">(+H120/H115)*100</f>
        <v>59.306341391726058</v>
      </c>
      <c r="I135" s="54">
        <f t="shared" si="62"/>
        <v>49.033727680211626</v>
      </c>
      <c r="J135" s="54">
        <f t="shared" ref="J135:L135" si="63">(+J120/J115)*100</f>
        <v>63.712984054669711</v>
      </c>
      <c r="K135" s="54">
        <f t="shared" si="63"/>
        <v>59.04915864501433</v>
      </c>
      <c r="L135" s="54">
        <f t="shared" si="63"/>
        <v>54.616552771450266</v>
      </c>
      <c r="M135" s="54">
        <f t="shared" si="61"/>
        <v>47.265077138849932</v>
      </c>
    </row>
    <row r="136" spans="1:13">
      <c r="A136" s="47" t="s">
        <v>15</v>
      </c>
      <c r="B136" s="54">
        <f t="shared" si="58"/>
        <v>38.146441372247821</v>
      </c>
      <c r="C136" s="54">
        <f t="shared" si="58"/>
        <v>32.886904761904759</v>
      </c>
      <c r="D136" s="54">
        <f t="shared" si="58"/>
        <v>32.764073371283999</v>
      </c>
      <c r="E136" s="54">
        <f t="shared" si="58"/>
        <v>39.027777777777779</v>
      </c>
      <c r="F136" s="54">
        <f t="shared" si="58"/>
        <v>33.568548387096776</v>
      </c>
      <c r="G136" s="54">
        <f t="shared" si="58"/>
        <v>28.923611111111114</v>
      </c>
      <c r="H136" s="54">
        <f t="shared" ref="H136:I136" si="64">(+H121/H116)*100</f>
        <v>39.717741935483872</v>
      </c>
      <c r="I136" s="54">
        <f t="shared" si="64"/>
        <v>30.309139784946236</v>
      </c>
      <c r="J136" s="54">
        <f t="shared" ref="J136:L136" si="65">(+J121/J116)*100</f>
        <v>36.493055555555557</v>
      </c>
      <c r="K136" s="54">
        <f t="shared" si="65"/>
        <v>36.794354838709673</v>
      </c>
      <c r="L136" s="54">
        <f t="shared" si="65"/>
        <v>36.25</v>
      </c>
      <c r="M136" s="54">
        <f t="shared" si="61"/>
        <v>28.093841642228739</v>
      </c>
    </row>
    <row r="137" spans="1:13" ht="14.25" customHeight="1">
      <c r="A137" s="47"/>
      <c r="B137" s="54"/>
      <c r="C137" s="54"/>
      <c r="D137" s="54"/>
      <c r="E137" s="54"/>
      <c r="F137" s="54"/>
      <c r="G137" s="54"/>
      <c r="H137" s="54"/>
      <c r="I137" s="54"/>
      <c r="J137" s="54"/>
      <c r="K137" s="54"/>
      <c r="L137" s="54"/>
      <c r="M137" s="54"/>
    </row>
    <row r="138" spans="1:13" ht="25.5" customHeight="1">
      <c r="A138" s="47" t="s">
        <v>21</v>
      </c>
      <c r="B138" s="54"/>
      <c r="C138" s="54"/>
      <c r="D138" s="54"/>
      <c r="E138" s="54"/>
      <c r="F138" s="54"/>
      <c r="G138" s="54"/>
      <c r="H138" s="54"/>
      <c r="I138" s="54"/>
      <c r="J138" s="54"/>
      <c r="K138" s="54"/>
      <c r="L138" s="54"/>
      <c r="M138" s="54"/>
    </row>
    <row r="139" spans="1:13">
      <c r="A139" s="47" t="s">
        <v>13</v>
      </c>
      <c r="B139" s="54">
        <f t="shared" ref="B139:G141" si="66">(+B129/B124)*100</f>
        <v>44.614112107908632</v>
      </c>
      <c r="C139" s="54">
        <f t="shared" si="66"/>
        <v>39.371577090875334</v>
      </c>
      <c r="D139" s="54">
        <f t="shared" si="66"/>
        <v>33.073762071091025</v>
      </c>
      <c r="E139" s="54">
        <f t="shared" si="66"/>
        <v>38.668769716088327</v>
      </c>
      <c r="F139" s="54">
        <f t="shared" si="66"/>
        <v>31.149511951582337</v>
      </c>
      <c r="G139" s="54">
        <f t="shared" si="66"/>
        <v>30.514503493542239</v>
      </c>
      <c r="H139" s="54">
        <f t="shared" ref="H139:I139" si="67">(+H129/H124)*100</f>
        <v>40.739306747091071</v>
      </c>
      <c r="I139" s="54">
        <f t="shared" si="67"/>
        <v>29.193242720029346</v>
      </c>
      <c r="J139" s="54">
        <f t="shared" ref="J139:K141" si="68">(+J129/J124)*100</f>
        <v>39.56346683619411</v>
      </c>
      <c r="K139" s="54">
        <f t="shared" si="68"/>
        <v>37.749882827624155</v>
      </c>
      <c r="L139" s="54">
        <f t="shared" ref="L139:M141" si="69">(+L129/L124)*100</f>
        <v>33.388081701410819</v>
      </c>
      <c r="M139" s="54">
        <f t="shared" si="69"/>
        <v>31.886834756731414</v>
      </c>
    </row>
    <row r="140" spans="1:13">
      <c r="A140" s="47" t="s">
        <v>14</v>
      </c>
      <c r="B140" s="54">
        <f t="shared" si="66"/>
        <v>49.861676584194591</v>
      </c>
      <c r="C140" s="54">
        <f t="shared" si="66"/>
        <v>44.139270771069931</v>
      </c>
      <c r="D140" s="54">
        <f t="shared" si="66"/>
        <v>36.035066537179453</v>
      </c>
      <c r="E140" s="54">
        <f t="shared" si="66"/>
        <v>41.2590799031477</v>
      </c>
      <c r="F140" s="54">
        <f t="shared" si="66"/>
        <v>33.854044624957695</v>
      </c>
      <c r="G140" s="54">
        <f t="shared" si="66"/>
        <v>33.182674199623349</v>
      </c>
      <c r="H140" s="54">
        <f t="shared" ref="H140:I140" si="70">(+H130/H125)*100</f>
        <v>44.591111458251973</v>
      </c>
      <c r="I140" s="54">
        <f t="shared" si="70"/>
        <v>31.828477700538937</v>
      </c>
      <c r="J140" s="54">
        <f t="shared" ref="J140" si="71">(+J130/J125)*100</f>
        <v>43.219419582316249</v>
      </c>
      <c r="K140" s="54">
        <f t="shared" si="68"/>
        <v>40.381160665469032</v>
      </c>
      <c r="L140" s="54">
        <f t="shared" ref="L140" si="72">(+L130/L125)*100</f>
        <v>35.977939198278179</v>
      </c>
      <c r="M140" s="54">
        <f t="shared" si="69"/>
        <v>34.405119498498102</v>
      </c>
    </row>
    <row r="141" spans="1:13">
      <c r="A141" s="47" t="s">
        <v>15</v>
      </c>
      <c r="B141" s="54">
        <f t="shared" si="66"/>
        <v>21.856253537068476</v>
      </c>
      <c r="C141" s="54">
        <f t="shared" si="66"/>
        <v>22.809385382059801</v>
      </c>
      <c r="D141" s="54">
        <f t="shared" si="66"/>
        <v>22.400908144924795</v>
      </c>
      <c r="E141" s="54">
        <f t="shared" si="66"/>
        <v>29.393063583815028</v>
      </c>
      <c r="F141" s="54">
        <f t="shared" si="66"/>
        <v>21.408477119279819</v>
      </c>
      <c r="G141" s="54">
        <f t="shared" si="66"/>
        <v>20.656063618290258</v>
      </c>
      <c r="H141" s="54">
        <f t="shared" ref="H141:I141" si="73">(+H131/H126)*100</f>
        <v>26.866091522880719</v>
      </c>
      <c r="I141" s="54">
        <f t="shared" si="73"/>
        <v>19.701800450112529</v>
      </c>
      <c r="J141" s="54">
        <f t="shared" ref="J141" si="74">(+J131/J126)*100</f>
        <v>26.501937984496127</v>
      </c>
      <c r="K141" s="54">
        <f t="shared" si="68"/>
        <v>28.272693173293323</v>
      </c>
      <c r="L141" s="54">
        <f t="shared" ref="L141" si="75">(+L131/L126)*100</f>
        <v>24.060077519379846</v>
      </c>
      <c r="M141" s="54">
        <f t="shared" si="69"/>
        <v>22.939866369710469</v>
      </c>
    </row>
    <row r="142" spans="1:13" ht="15" customHeight="1">
      <c r="A142" s="47"/>
      <c r="B142" s="54"/>
      <c r="C142" s="54"/>
      <c r="D142" s="54"/>
      <c r="E142" s="54"/>
      <c r="F142" s="54"/>
      <c r="G142" s="54"/>
      <c r="H142" s="54"/>
      <c r="I142" s="54"/>
      <c r="J142" s="54"/>
      <c r="K142" s="54"/>
      <c r="L142" s="54"/>
      <c r="M142" s="54"/>
    </row>
    <row r="143" spans="1:13">
      <c r="A143" s="47" t="s">
        <v>22</v>
      </c>
      <c r="B143" s="13"/>
      <c r="C143" s="13"/>
      <c r="D143" s="15"/>
      <c r="E143" s="15"/>
      <c r="F143" s="15"/>
      <c r="G143" s="15"/>
    </row>
    <row r="144" spans="1:13">
      <c r="A144" s="47" t="s">
        <v>13</v>
      </c>
      <c r="B144" s="48">
        <f t="shared" ref="B144:M144" si="76">SUM(B145:B146)</f>
        <v>9784</v>
      </c>
      <c r="C144" s="48">
        <f t="shared" si="76"/>
        <v>9014</v>
      </c>
      <c r="D144" s="48">
        <f t="shared" si="76"/>
        <v>8517</v>
      </c>
      <c r="E144" s="48">
        <f t="shared" si="76"/>
        <v>9138</v>
      </c>
      <c r="F144" s="48">
        <f t="shared" si="76"/>
        <v>7838</v>
      </c>
      <c r="G144" s="48">
        <f t="shared" si="76"/>
        <v>8185</v>
      </c>
      <c r="H144" s="48">
        <f t="shared" si="76"/>
        <v>10484</v>
      </c>
      <c r="I144" s="48">
        <f t="shared" si="76"/>
        <v>8023</v>
      </c>
      <c r="J144" s="48">
        <f t="shared" si="76"/>
        <v>9283</v>
      </c>
      <c r="K144" s="48">
        <f t="shared" si="76"/>
        <v>9329</v>
      </c>
      <c r="L144" s="48">
        <f t="shared" si="76"/>
        <v>8236</v>
      </c>
      <c r="M144" s="48">
        <f t="shared" si="76"/>
        <v>8117</v>
      </c>
    </row>
    <row r="145" spans="1:13">
      <c r="A145" s="47" t="s">
        <v>14</v>
      </c>
      <c r="B145" s="48">
        <v>8849</v>
      </c>
      <c r="C145" s="48">
        <v>7882</v>
      </c>
      <c r="D145" s="48">
        <v>7330</v>
      </c>
      <c r="E145" s="48">
        <v>7988</v>
      </c>
      <c r="F145" s="48">
        <v>6615</v>
      </c>
      <c r="G145" s="48">
        <v>7045</v>
      </c>
      <c r="H145" s="48">
        <v>9219</v>
      </c>
      <c r="I145" s="48">
        <v>6846</v>
      </c>
      <c r="J145" s="48">
        <v>7781</v>
      </c>
      <c r="K145" s="48">
        <v>7907</v>
      </c>
      <c r="L145" s="48">
        <v>6902</v>
      </c>
      <c r="M145" s="48">
        <v>6644</v>
      </c>
    </row>
    <row r="146" spans="1:13">
      <c r="A146" s="47" t="s">
        <v>15</v>
      </c>
      <c r="B146" s="48">
        <v>935</v>
      </c>
      <c r="C146" s="48">
        <v>1132</v>
      </c>
      <c r="D146" s="48">
        <v>1187</v>
      </c>
      <c r="E146" s="48">
        <v>1150</v>
      </c>
      <c r="F146" s="48">
        <v>1223</v>
      </c>
      <c r="G146" s="48">
        <v>1140</v>
      </c>
      <c r="H146" s="48">
        <v>1265</v>
      </c>
      <c r="I146" s="48">
        <v>1177</v>
      </c>
      <c r="J146" s="48">
        <v>1502</v>
      </c>
      <c r="K146" s="48">
        <v>1422</v>
      </c>
      <c r="L146" s="48">
        <v>1334</v>
      </c>
      <c r="M146" s="48">
        <v>1473</v>
      </c>
    </row>
    <row r="147" spans="1:13" ht="11.25" customHeight="1">
      <c r="A147" s="47"/>
      <c r="B147" s="13"/>
      <c r="C147" s="13"/>
      <c r="D147" s="15"/>
      <c r="E147" s="15"/>
      <c r="F147" s="15"/>
      <c r="G147" s="15"/>
    </row>
    <row r="148" spans="1:13" ht="25.5" customHeight="1">
      <c r="A148" s="47" t="s">
        <v>23</v>
      </c>
      <c r="B148" s="31"/>
      <c r="C148" s="15"/>
      <c r="D148" s="15"/>
      <c r="E148" s="15"/>
      <c r="F148" s="15"/>
      <c r="G148" s="15"/>
    </row>
    <row r="149" spans="1:13">
      <c r="A149" s="47" t="s">
        <v>13</v>
      </c>
      <c r="B149" s="54">
        <f t="shared" ref="B149:G151" si="77">B129/B144</f>
        <v>2.1500408830744071</v>
      </c>
      <c r="C149" s="54">
        <f t="shared" si="77"/>
        <v>1.8821832704681607</v>
      </c>
      <c r="D149" s="54">
        <f t="shared" si="77"/>
        <v>1.8899847364095339</v>
      </c>
      <c r="E149" s="54">
        <f t="shared" si="77"/>
        <v>2.0121470781352593</v>
      </c>
      <c r="F149" s="54">
        <f t="shared" si="77"/>
        <v>1.9502424087777495</v>
      </c>
      <c r="G149" s="54">
        <f t="shared" si="77"/>
        <v>1.7607819181429445</v>
      </c>
      <c r="H149" s="54">
        <f t="shared" ref="H149:I149" si="78">H129/H144</f>
        <v>1.9069057611598625</v>
      </c>
      <c r="I149" s="54">
        <f t="shared" si="78"/>
        <v>1.7856163529851676</v>
      </c>
      <c r="J149" s="54">
        <f t="shared" ref="J149:K151" si="79">J129/J144</f>
        <v>2.0112032748034041</v>
      </c>
      <c r="K149" s="54">
        <f t="shared" si="79"/>
        <v>1.9857433808553973</v>
      </c>
      <c r="L149" s="54">
        <f t="shared" ref="L149:M151" si="80">L129/L144</f>
        <v>1.9252064108790674</v>
      </c>
      <c r="M149" s="54">
        <f t="shared" si="80"/>
        <v>1.9273130466921276</v>
      </c>
    </row>
    <row r="150" spans="1:13">
      <c r="A150" s="47" t="s">
        <v>14</v>
      </c>
      <c r="B150" s="54">
        <f t="shared" si="77"/>
        <v>2.159001017064075</v>
      </c>
      <c r="C150" s="54">
        <f t="shared" si="77"/>
        <v>1.873763004313626</v>
      </c>
      <c r="D150" s="54">
        <f t="shared" si="77"/>
        <v>1.8729877216916779</v>
      </c>
      <c r="E150" s="54">
        <f t="shared" si="77"/>
        <v>1.9198798197295943</v>
      </c>
      <c r="F150" s="54">
        <f t="shared" si="77"/>
        <v>1.9656840513983371</v>
      </c>
      <c r="G150" s="54">
        <f t="shared" si="77"/>
        <v>1.7507452093683464</v>
      </c>
      <c r="H150" s="54">
        <f t="shared" ref="H150:I150" si="81">H130/H145</f>
        <v>1.8577936869508624</v>
      </c>
      <c r="I150" s="54">
        <f t="shared" si="81"/>
        <v>1.7857142857142858</v>
      </c>
      <c r="J150" s="54">
        <f t="shared" ref="J150" si="82">J130/J145</f>
        <v>2.0479372831255622</v>
      </c>
      <c r="K150" s="54">
        <f t="shared" si="79"/>
        <v>1.9615530542557227</v>
      </c>
      <c r="L150" s="54">
        <f t="shared" ref="L150" si="83">L130/L145</f>
        <v>1.9375543320776587</v>
      </c>
      <c r="M150" s="54">
        <f t="shared" si="80"/>
        <v>1.9825406381697772</v>
      </c>
    </row>
    <row r="151" spans="1:13">
      <c r="A151" s="47" t="s">
        <v>15</v>
      </c>
      <c r="B151" s="54">
        <f t="shared" si="77"/>
        <v>2.0652406417112301</v>
      </c>
      <c r="C151" s="54">
        <f t="shared" si="77"/>
        <v>1.9408127208480566</v>
      </c>
      <c r="D151" s="54">
        <f t="shared" si="77"/>
        <v>1.9949452401010952</v>
      </c>
      <c r="E151" s="54">
        <f t="shared" si="77"/>
        <v>2.6530434782608694</v>
      </c>
      <c r="F151" s="54">
        <f t="shared" si="77"/>
        <v>1.866721177432543</v>
      </c>
      <c r="G151" s="54">
        <f t="shared" si="77"/>
        <v>1.8228070175438595</v>
      </c>
      <c r="H151" s="54">
        <f t="shared" ref="H151:I151" si="84">H131/H146</f>
        <v>2.2648221343873516</v>
      </c>
      <c r="I151" s="54">
        <f t="shared" si="84"/>
        <v>1.7850467289719627</v>
      </c>
      <c r="J151" s="54">
        <f t="shared" ref="J151" si="85">J131/J146</f>
        <v>1.8209054593874834</v>
      </c>
      <c r="K151" s="54">
        <f t="shared" si="79"/>
        <v>2.1202531645569622</v>
      </c>
      <c r="L151" s="54">
        <f t="shared" ref="L151" si="86">L131/L146</f>
        <v>1.8613193403298351</v>
      </c>
      <c r="M151" s="54">
        <f t="shared" si="80"/>
        <v>1.6782077393075356</v>
      </c>
    </row>
    <row r="152" spans="1:13">
      <c r="A152" s="47"/>
    </row>
    <row r="153" spans="1:13" ht="27" customHeight="1">
      <c r="A153" s="55" t="s">
        <v>38</v>
      </c>
      <c r="B153" s="68">
        <v>2022</v>
      </c>
      <c r="C153" s="67"/>
      <c r="D153" s="67"/>
      <c r="E153" s="67"/>
      <c r="F153" s="67"/>
      <c r="G153" s="67"/>
      <c r="H153" s="67"/>
      <c r="I153" s="67"/>
      <c r="J153" s="67"/>
      <c r="K153" s="67"/>
      <c r="L153" s="67"/>
      <c r="M153" s="67"/>
    </row>
    <row r="154" spans="1:13">
      <c r="A154" s="47"/>
      <c r="B154" s="37" t="s">
        <v>0</v>
      </c>
      <c r="C154" s="37" t="s">
        <v>1</v>
      </c>
      <c r="D154" s="37" t="s">
        <v>2</v>
      </c>
      <c r="E154" s="37" t="s">
        <v>42</v>
      </c>
      <c r="F154" s="37" t="s">
        <v>43</v>
      </c>
      <c r="G154" s="37" t="s">
        <v>5</v>
      </c>
      <c r="H154" s="37" t="s">
        <v>6</v>
      </c>
      <c r="I154" s="37" t="s">
        <v>7</v>
      </c>
      <c r="J154" s="37" t="s">
        <v>8</v>
      </c>
      <c r="K154" s="37" t="s">
        <v>9</v>
      </c>
      <c r="L154" s="37" t="s">
        <v>10</v>
      </c>
      <c r="M154" s="37" t="s">
        <v>11</v>
      </c>
    </row>
    <row r="155" spans="1:13">
      <c r="A155" s="47"/>
    </row>
    <row r="156" spans="1:13">
      <c r="A156" s="47" t="s">
        <v>12</v>
      </c>
    </row>
    <row r="157" spans="1:13">
      <c r="A157" s="47" t="s">
        <v>13</v>
      </c>
      <c r="B157" s="48">
        <f t="shared" ref="B157:M157" si="87">SUM(B158:B159)</f>
        <v>19</v>
      </c>
      <c r="C157" s="48">
        <f t="shared" si="87"/>
        <v>19</v>
      </c>
      <c r="D157" s="48">
        <f t="shared" si="87"/>
        <v>19</v>
      </c>
      <c r="E157" s="48">
        <f t="shared" si="87"/>
        <v>19</v>
      </c>
      <c r="F157" s="48">
        <f t="shared" si="87"/>
        <v>18</v>
      </c>
      <c r="G157" s="48">
        <f t="shared" si="87"/>
        <v>17</v>
      </c>
      <c r="H157" s="48">
        <f t="shared" si="87"/>
        <v>18</v>
      </c>
      <c r="I157" s="48">
        <f t="shared" si="87"/>
        <v>19</v>
      </c>
      <c r="J157" s="48">
        <f t="shared" si="87"/>
        <v>19</v>
      </c>
      <c r="K157" s="48">
        <f t="shared" si="87"/>
        <v>19</v>
      </c>
      <c r="L157" s="48">
        <f t="shared" si="87"/>
        <v>19</v>
      </c>
      <c r="M157" s="48">
        <f t="shared" si="87"/>
        <v>19</v>
      </c>
    </row>
    <row r="158" spans="1:13">
      <c r="A158" s="47" t="s">
        <v>14</v>
      </c>
      <c r="B158" s="48">
        <v>10</v>
      </c>
      <c r="C158" s="48">
        <v>10</v>
      </c>
      <c r="D158" s="48">
        <v>10</v>
      </c>
      <c r="E158" s="48">
        <v>10</v>
      </c>
      <c r="F158" s="48">
        <v>9</v>
      </c>
      <c r="G158" s="48">
        <v>9</v>
      </c>
      <c r="H158" s="48">
        <v>10</v>
      </c>
      <c r="I158" s="48">
        <v>10</v>
      </c>
      <c r="J158" s="48">
        <v>10</v>
      </c>
      <c r="K158" s="48">
        <v>10</v>
      </c>
      <c r="L158" s="48">
        <v>10</v>
      </c>
      <c r="M158" s="48">
        <v>10</v>
      </c>
    </row>
    <row r="159" spans="1:13">
      <c r="A159" s="47" t="s">
        <v>15</v>
      </c>
      <c r="B159" s="48">
        <v>9</v>
      </c>
      <c r="C159" s="48">
        <v>9</v>
      </c>
      <c r="D159" s="48">
        <v>9</v>
      </c>
      <c r="E159" s="48">
        <v>9</v>
      </c>
      <c r="F159" s="48">
        <v>9</v>
      </c>
      <c r="G159" s="48">
        <v>8</v>
      </c>
      <c r="H159" s="48">
        <v>8</v>
      </c>
      <c r="I159" s="48">
        <v>9</v>
      </c>
      <c r="J159" s="48">
        <v>9</v>
      </c>
      <c r="K159" s="48">
        <v>9</v>
      </c>
      <c r="L159" s="48">
        <v>9</v>
      </c>
      <c r="M159" s="48">
        <v>9</v>
      </c>
    </row>
    <row r="160" spans="1:13">
      <c r="A160" s="47"/>
      <c r="B160" s="13"/>
      <c r="C160" s="13"/>
      <c r="D160" s="13"/>
      <c r="E160" s="13"/>
      <c r="F160" s="13"/>
      <c r="G160" s="13"/>
      <c r="H160" s="13"/>
      <c r="I160" s="13"/>
      <c r="J160" s="13"/>
      <c r="K160" s="13"/>
      <c r="L160" s="13"/>
      <c r="M160" s="13"/>
    </row>
    <row r="161" spans="1:13">
      <c r="A161" s="47" t="s">
        <v>16</v>
      </c>
      <c r="B161" s="19"/>
      <c r="C161" s="21"/>
      <c r="D161" s="19"/>
      <c r="E161" s="19"/>
      <c r="F161" s="19"/>
      <c r="G161" s="19"/>
      <c r="H161" s="19"/>
      <c r="I161" s="19"/>
      <c r="J161" s="19"/>
      <c r="K161" s="19"/>
      <c r="L161" s="19"/>
      <c r="M161" s="19"/>
    </row>
    <row r="162" spans="1:13">
      <c r="A162" s="47" t="s">
        <v>13</v>
      </c>
      <c r="B162" s="48">
        <f t="shared" ref="B162:M162" si="88">SUM(B163:B164)</f>
        <v>16121</v>
      </c>
      <c r="C162" s="48">
        <f t="shared" si="88"/>
        <v>15008</v>
      </c>
      <c r="D162" s="48">
        <f t="shared" si="88"/>
        <v>16616</v>
      </c>
      <c r="E162" s="48">
        <f t="shared" si="88"/>
        <v>16080</v>
      </c>
      <c r="F162" s="48">
        <f t="shared" si="88"/>
        <v>16306</v>
      </c>
      <c r="G162" s="48">
        <f t="shared" si="88"/>
        <v>15660</v>
      </c>
      <c r="H162" s="48">
        <f t="shared" si="88"/>
        <v>16492</v>
      </c>
      <c r="I162" s="48">
        <f t="shared" si="88"/>
        <v>16647</v>
      </c>
      <c r="J162" s="48">
        <f t="shared" si="88"/>
        <v>16110</v>
      </c>
      <c r="K162" s="48">
        <f t="shared" si="88"/>
        <v>16647</v>
      </c>
      <c r="L162" s="48">
        <f t="shared" si="88"/>
        <v>16170</v>
      </c>
      <c r="M162" s="48">
        <f t="shared" si="88"/>
        <v>16492</v>
      </c>
    </row>
    <row r="163" spans="1:13">
      <c r="A163" s="47" t="s">
        <v>14</v>
      </c>
      <c r="B163" s="48">
        <v>13640</v>
      </c>
      <c r="C163" s="48">
        <v>12320</v>
      </c>
      <c r="D163" s="48">
        <v>13640</v>
      </c>
      <c r="E163" s="48">
        <v>13200</v>
      </c>
      <c r="F163" s="48">
        <v>13330</v>
      </c>
      <c r="G163" s="48">
        <v>12900</v>
      </c>
      <c r="H163" s="48">
        <v>13640</v>
      </c>
      <c r="I163" s="48">
        <v>13671</v>
      </c>
      <c r="J163" s="48">
        <v>13230</v>
      </c>
      <c r="K163" s="48">
        <v>13671</v>
      </c>
      <c r="L163" s="48">
        <v>13230</v>
      </c>
      <c r="M163" s="48">
        <v>13671</v>
      </c>
    </row>
    <row r="164" spans="1:13">
      <c r="A164" s="47" t="s">
        <v>15</v>
      </c>
      <c r="B164" s="48">
        <v>2481</v>
      </c>
      <c r="C164" s="48">
        <v>2688</v>
      </c>
      <c r="D164" s="48">
        <v>2976</v>
      </c>
      <c r="E164" s="48">
        <v>2880</v>
      </c>
      <c r="F164" s="48">
        <v>2976</v>
      </c>
      <c r="G164" s="48">
        <v>2760</v>
      </c>
      <c r="H164" s="48">
        <v>2852</v>
      </c>
      <c r="I164" s="48">
        <v>2976</v>
      </c>
      <c r="J164" s="48">
        <v>2880</v>
      </c>
      <c r="K164" s="48">
        <v>2976</v>
      </c>
      <c r="L164" s="48">
        <v>2940</v>
      </c>
      <c r="M164" s="48">
        <v>2821</v>
      </c>
    </row>
    <row r="165" spans="1:13">
      <c r="A165" s="47"/>
      <c r="B165" s="48"/>
      <c r="C165" s="48"/>
      <c r="D165" s="48"/>
      <c r="E165" s="48"/>
      <c r="F165" s="48"/>
      <c r="G165" s="48"/>
      <c r="H165" s="48"/>
      <c r="I165" s="48"/>
      <c r="J165" s="48"/>
      <c r="K165" s="48"/>
      <c r="L165" s="48"/>
      <c r="M165" s="48"/>
    </row>
    <row r="166" spans="1:13">
      <c r="A166" s="47" t="s">
        <v>17</v>
      </c>
      <c r="B166" s="48"/>
      <c r="C166" s="48"/>
      <c r="D166" s="48"/>
      <c r="E166" s="48"/>
      <c r="F166" s="48"/>
      <c r="G166" s="48"/>
      <c r="H166" s="48"/>
      <c r="I166" s="48"/>
      <c r="J166" s="48"/>
      <c r="K166" s="48"/>
      <c r="L166" s="48"/>
      <c r="M166" s="48"/>
    </row>
    <row r="167" spans="1:13">
      <c r="A167" s="47" t="s">
        <v>13</v>
      </c>
      <c r="B167" s="48">
        <f t="shared" ref="B167:M167" si="89">SUM(B168:B169)</f>
        <v>8117</v>
      </c>
      <c r="C167" s="48">
        <f t="shared" si="89"/>
        <v>7704</v>
      </c>
      <c r="D167" s="48">
        <f t="shared" si="89"/>
        <v>8361</v>
      </c>
      <c r="E167" s="48">
        <f t="shared" si="89"/>
        <v>9744</v>
      </c>
      <c r="F167" s="48">
        <f t="shared" si="89"/>
        <v>8704</v>
      </c>
      <c r="G167" s="48">
        <f t="shared" si="89"/>
        <v>8723</v>
      </c>
      <c r="H167" s="48">
        <f t="shared" si="89"/>
        <v>9290</v>
      </c>
      <c r="I167" s="48">
        <f t="shared" si="89"/>
        <v>8885</v>
      </c>
      <c r="J167" s="48">
        <f t="shared" si="89"/>
        <v>9320</v>
      </c>
      <c r="K167" s="48">
        <f t="shared" si="89"/>
        <v>9935</v>
      </c>
      <c r="L167" s="48">
        <f t="shared" si="89"/>
        <v>9577</v>
      </c>
      <c r="M167" s="48">
        <f t="shared" si="89"/>
        <v>7886</v>
      </c>
    </row>
    <row r="168" spans="1:13" s="38" customFormat="1">
      <c r="A168" s="47" t="s">
        <v>14</v>
      </c>
      <c r="B168" s="48">
        <v>7243</v>
      </c>
      <c r="C168" s="48">
        <v>6772</v>
      </c>
      <c r="D168" s="48">
        <v>7043</v>
      </c>
      <c r="E168" s="48">
        <v>8624</v>
      </c>
      <c r="F168" s="48">
        <v>7723</v>
      </c>
      <c r="G168" s="48">
        <v>7493</v>
      </c>
      <c r="H168" s="48">
        <v>8030</v>
      </c>
      <c r="I168" s="48">
        <v>7875</v>
      </c>
      <c r="J168" s="48">
        <v>8039</v>
      </c>
      <c r="K168" s="48">
        <v>8698</v>
      </c>
      <c r="L168" s="48">
        <v>8295</v>
      </c>
      <c r="M168" s="48">
        <v>7074</v>
      </c>
    </row>
    <row r="169" spans="1:13" s="38" customFormat="1">
      <c r="A169" s="47" t="s">
        <v>15</v>
      </c>
      <c r="B169" s="48">
        <v>874</v>
      </c>
      <c r="C169" s="48">
        <v>932</v>
      </c>
      <c r="D169" s="48">
        <v>1318</v>
      </c>
      <c r="E169" s="48">
        <v>1120</v>
      </c>
      <c r="F169" s="48">
        <v>981</v>
      </c>
      <c r="G169" s="48">
        <v>1230</v>
      </c>
      <c r="H169" s="48">
        <v>1260</v>
      </c>
      <c r="I169" s="48">
        <v>1010</v>
      </c>
      <c r="J169" s="48">
        <v>1281</v>
      </c>
      <c r="K169" s="48">
        <v>1237</v>
      </c>
      <c r="L169" s="48">
        <v>1282</v>
      </c>
      <c r="M169" s="48">
        <v>812</v>
      </c>
    </row>
    <row r="170" spans="1:13">
      <c r="A170" s="47"/>
      <c r="B170" s="48"/>
      <c r="C170" s="48"/>
      <c r="D170" s="48"/>
      <c r="E170" s="48"/>
      <c r="F170" s="48"/>
      <c r="G170" s="48"/>
      <c r="H170" s="48"/>
      <c r="I170" s="48"/>
      <c r="J170" s="48"/>
      <c r="K170" s="48"/>
      <c r="L170" s="48"/>
      <c r="M170" s="48"/>
    </row>
    <row r="171" spans="1:13">
      <c r="A171" s="47" t="s">
        <v>18</v>
      </c>
      <c r="B171" s="48"/>
      <c r="C171" s="48"/>
      <c r="D171" s="48"/>
      <c r="E171" s="48"/>
      <c r="F171" s="48"/>
      <c r="G171" s="48"/>
      <c r="H171" s="48"/>
      <c r="I171" s="48"/>
      <c r="J171" s="48"/>
      <c r="K171" s="48"/>
      <c r="L171" s="48"/>
      <c r="M171" s="48"/>
    </row>
    <row r="172" spans="1:13">
      <c r="A172" s="47" t="s">
        <v>13</v>
      </c>
      <c r="B172" s="48">
        <f t="shared" ref="B172:M172" si="90">SUM(B173:B174)</f>
        <v>48122</v>
      </c>
      <c r="C172" s="48">
        <f t="shared" si="90"/>
        <v>45108</v>
      </c>
      <c r="D172" s="48">
        <f t="shared" si="90"/>
        <v>49941</v>
      </c>
      <c r="E172" s="48">
        <f t="shared" si="90"/>
        <v>48330</v>
      </c>
      <c r="F172" s="48">
        <f t="shared" si="90"/>
        <v>49321</v>
      </c>
      <c r="G172" s="48">
        <f t="shared" si="90"/>
        <v>46770</v>
      </c>
      <c r="H172" s="48">
        <f t="shared" si="90"/>
        <v>49290</v>
      </c>
      <c r="I172" s="48">
        <f t="shared" si="90"/>
        <v>49817</v>
      </c>
      <c r="J172" s="48">
        <f t="shared" si="90"/>
        <v>48090</v>
      </c>
      <c r="K172" s="48">
        <f t="shared" si="90"/>
        <v>49693</v>
      </c>
      <c r="L172" s="48">
        <f t="shared" si="90"/>
        <v>49230</v>
      </c>
      <c r="M172" s="48">
        <f t="shared" si="90"/>
        <v>49963</v>
      </c>
    </row>
    <row r="173" spans="1:13">
      <c r="A173" s="47" t="s">
        <v>14</v>
      </c>
      <c r="B173" s="48">
        <v>38223</v>
      </c>
      <c r="C173" s="48">
        <v>34524</v>
      </c>
      <c r="D173" s="48">
        <v>38223</v>
      </c>
      <c r="E173" s="48">
        <v>36990</v>
      </c>
      <c r="F173" s="48">
        <v>37603</v>
      </c>
      <c r="G173" s="48">
        <v>36030</v>
      </c>
      <c r="H173" s="48">
        <v>38192</v>
      </c>
      <c r="I173" s="48">
        <v>38223</v>
      </c>
      <c r="J173" s="48">
        <v>36870</v>
      </c>
      <c r="K173" s="48">
        <v>38099</v>
      </c>
      <c r="L173" s="48">
        <v>37350</v>
      </c>
      <c r="M173" s="48">
        <v>38285</v>
      </c>
    </row>
    <row r="174" spans="1:13">
      <c r="A174" s="47" t="s">
        <v>15</v>
      </c>
      <c r="B174" s="48">
        <v>9899</v>
      </c>
      <c r="C174" s="48">
        <v>10584</v>
      </c>
      <c r="D174" s="48">
        <v>11718</v>
      </c>
      <c r="E174" s="48">
        <v>11340</v>
      </c>
      <c r="F174" s="48">
        <v>11718</v>
      </c>
      <c r="G174" s="48">
        <v>10740</v>
      </c>
      <c r="H174" s="48">
        <v>11098</v>
      </c>
      <c r="I174" s="48">
        <v>11594</v>
      </c>
      <c r="J174" s="48">
        <v>11220</v>
      </c>
      <c r="K174" s="48">
        <v>11594</v>
      </c>
      <c r="L174" s="48">
        <v>11880</v>
      </c>
      <c r="M174" s="48">
        <v>11678</v>
      </c>
    </row>
    <row r="175" spans="1:13">
      <c r="A175" s="47"/>
      <c r="B175" s="48"/>
      <c r="C175" s="48"/>
      <c r="D175" s="48"/>
      <c r="E175" s="48"/>
      <c r="F175" s="48"/>
      <c r="G175" s="48"/>
      <c r="H175" s="48"/>
      <c r="I175" s="48"/>
      <c r="J175" s="48"/>
      <c r="K175" s="48"/>
      <c r="L175" s="48"/>
      <c r="M175" s="48"/>
    </row>
    <row r="176" spans="1:13">
      <c r="A176" s="47" t="s">
        <v>19</v>
      </c>
      <c r="B176" s="48"/>
      <c r="C176" s="48"/>
      <c r="D176" s="48"/>
      <c r="E176" s="48"/>
      <c r="F176" s="48"/>
      <c r="G176" s="48"/>
      <c r="H176" s="48"/>
      <c r="I176" s="48"/>
      <c r="J176" s="48"/>
      <c r="K176" s="48"/>
      <c r="L176" s="48"/>
      <c r="M176" s="48"/>
    </row>
    <row r="177" spans="1:13">
      <c r="A177" s="47" t="s">
        <v>13</v>
      </c>
      <c r="B177" s="48">
        <f t="shared" ref="B177:M177" si="91">SUM(B178:B179)</f>
        <v>18832</v>
      </c>
      <c r="C177" s="48">
        <f t="shared" si="91"/>
        <v>16877</v>
      </c>
      <c r="D177" s="48">
        <f t="shared" si="91"/>
        <v>16838</v>
      </c>
      <c r="E177" s="48">
        <f t="shared" si="91"/>
        <v>19176</v>
      </c>
      <c r="F177" s="48">
        <f t="shared" si="91"/>
        <v>16289</v>
      </c>
      <c r="G177" s="48">
        <f t="shared" si="91"/>
        <v>17238</v>
      </c>
      <c r="H177" s="48">
        <f t="shared" si="91"/>
        <v>20636</v>
      </c>
      <c r="I177" s="48">
        <f t="shared" si="91"/>
        <v>17815</v>
      </c>
      <c r="J177" s="48">
        <f t="shared" si="91"/>
        <v>19262</v>
      </c>
      <c r="K177" s="48">
        <f t="shared" si="91"/>
        <v>20193</v>
      </c>
      <c r="L177" s="48">
        <f t="shared" si="91"/>
        <v>19519</v>
      </c>
      <c r="M177" s="48">
        <f t="shared" si="91"/>
        <v>16575</v>
      </c>
    </row>
    <row r="178" spans="1:13">
      <c r="A178" s="47" t="s">
        <v>14</v>
      </c>
      <c r="B178" s="48">
        <v>16568</v>
      </c>
      <c r="C178" s="48">
        <v>14569</v>
      </c>
      <c r="D178" s="48">
        <v>13672</v>
      </c>
      <c r="E178" s="48">
        <v>16773</v>
      </c>
      <c r="F178" s="48">
        <v>14148</v>
      </c>
      <c r="G178" s="48">
        <v>14691</v>
      </c>
      <c r="H178" s="48">
        <v>17577</v>
      </c>
      <c r="I178" s="48">
        <v>15449</v>
      </c>
      <c r="J178" s="48">
        <v>16056</v>
      </c>
      <c r="K178" s="48">
        <v>17318</v>
      </c>
      <c r="L178" s="48">
        <v>16469</v>
      </c>
      <c r="M178" s="48">
        <v>14602</v>
      </c>
    </row>
    <row r="179" spans="1:13">
      <c r="A179" s="47" t="s">
        <v>15</v>
      </c>
      <c r="B179" s="48">
        <v>2264</v>
      </c>
      <c r="C179" s="48">
        <v>2308</v>
      </c>
      <c r="D179" s="48">
        <v>3166</v>
      </c>
      <c r="E179" s="48">
        <v>2403</v>
      </c>
      <c r="F179" s="48">
        <v>2141</v>
      </c>
      <c r="G179" s="48">
        <v>2547</v>
      </c>
      <c r="H179" s="48">
        <v>3059</v>
      </c>
      <c r="I179" s="48">
        <v>2366</v>
      </c>
      <c r="J179" s="48">
        <v>3206</v>
      </c>
      <c r="K179" s="48">
        <v>2875</v>
      </c>
      <c r="L179" s="48">
        <v>3050</v>
      </c>
      <c r="M179" s="48">
        <v>1973</v>
      </c>
    </row>
    <row r="180" spans="1:13">
      <c r="A180" s="47"/>
      <c r="B180" s="48"/>
      <c r="C180" s="48"/>
      <c r="D180" s="48"/>
      <c r="E180" s="48"/>
      <c r="F180" s="48"/>
      <c r="G180" s="48"/>
      <c r="H180" s="48"/>
      <c r="I180" s="48"/>
      <c r="J180" s="48"/>
      <c r="K180" s="48"/>
      <c r="L180" s="48"/>
      <c r="M180" s="48"/>
    </row>
    <row r="181" spans="1:13" ht="25.5">
      <c r="A181" s="47" t="s">
        <v>20</v>
      </c>
      <c r="B181" s="25"/>
      <c r="C181" s="21"/>
      <c r="D181" s="25"/>
      <c r="E181" s="25"/>
      <c r="F181" s="25"/>
      <c r="G181" s="25"/>
      <c r="H181" s="25"/>
      <c r="I181" s="25"/>
      <c r="J181" s="25"/>
      <c r="K181" s="25"/>
      <c r="L181" s="25"/>
      <c r="M181" s="25"/>
    </row>
    <row r="182" spans="1:13">
      <c r="A182" s="47" t="s">
        <v>13</v>
      </c>
      <c r="B182" s="54">
        <f t="shared" ref="B182:M184" si="92">(+B167/B162)*100</f>
        <v>50.350474536319091</v>
      </c>
      <c r="C182" s="54">
        <f t="shared" si="92"/>
        <v>51.332622601279319</v>
      </c>
      <c r="D182" s="54">
        <f t="shared" si="92"/>
        <v>50.318969667790078</v>
      </c>
      <c r="E182" s="54">
        <f t="shared" si="92"/>
        <v>60.597014925373138</v>
      </c>
      <c r="F182" s="54">
        <f t="shared" si="92"/>
        <v>53.379124248742791</v>
      </c>
      <c r="G182" s="54">
        <f t="shared" si="92"/>
        <v>55.702426564495532</v>
      </c>
      <c r="H182" s="54">
        <f t="shared" si="92"/>
        <v>56.330341983992241</v>
      </c>
      <c r="I182" s="54">
        <f t="shared" si="92"/>
        <v>53.372980116537519</v>
      </c>
      <c r="J182" s="54">
        <f t="shared" si="92"/>
        <v>57.85226567349472</v>
      </c>
      <c r="K182" s="54">
        <f t="shared" si="92"/>
        <v>59.680422899020847</v>
      </c>
      <c r="L182" s="54">
        <f t="shared" si="92"/>
        <v>59.226963512677798</v>
      </c>
      <c r="M182" s="54">
        <f t="shared" si="92"/>
        <v>47.81712345379578</v>
      </c>
    </row>
    <row r="183" spans="1:13">
      <c r="A183" s="47" t="s">
        <v>14</v>
      </c>
      <c r="B183" s="54">
        <f t="shared" si="92"/>
        <v>53.10117302052786</v>
      </c>
      <c r="C183" s="54">
        <f t="shared" si="92"/>
        <v>54.967532467532465</v>
      </c>
      <c r="D183" s="54">
        <f t="shared" si="92"/>
        <v>51.63489736070381</v>
      </c>
      <c r="E183" s="54">
        <f t="shared" si="92"/>
        <v>65.333333333333329</v>
      </c>
      <c r="F183" s="54">
        <f t="shared" si="92"/>
        <v>57.93698424606152</v>
      </c>
      <c r="G183" s="54">
        <f t="shared" si="92"/>
        <v>58.085271317829459</v>
      </c>
      <c r="H183" s="54">
        <f t="shared" si="92"/>
        <v>58.870967741935488</v>
      </c>
      <c r="I183" s="54">
        <f t="shared" si="92"/>
        <v>57.603686635944698</v>
      </c>
      <c r="J183" s="54">
        <f t="shared" si="92"/>
        <v>60.763416477702194</v>
      </c>
      <c r="K183" s="54">
        <f t="shared" si="92"/>
        <v>63.623729061517075</v>
      </c>
      <c r="L183" s="54">
        <f t="shared" si="92"/>
        <v>62.698412698412696</v>
      </c>
      <c r="M183" s="54">
        <f t="shared" si="92"/>
        <v>51.744568795260037</v>
      </c>
    </row>
    <row r="184" spans="1:13">
      <c r="A184" s="47" t="s">
        <v>15</v>
      </c>
      <c r="B184" s="54">
        <f t="shared" si="92"/>
        <v>35.227730753728338</v>
      </c>
      <c r="C184" s="54">
        <f t="shared" si="92"/>
        <v>34.672619047619044</v>
      </c>
      <c r="D184" s="54">
        <f t="shared" si="92"/>
        <v>44.287634408602152</v>
      </c>
      <c r="E184" s="54">
        <f t="shared" si="92"/>
        <v>38.888888888888893</v>
      </c>
      <c r="F184" s="54">
        <f t="shared" si="92"/>
        <v>32.963709677419359</v>
      </c>
      <c r="G184" s="54">
        <f t="shared" si="92"/>
        <v>44.565217391304344</v>
      </c>
      <c r="H184" s="54">
        <f t="shared" si="92"/>
        <v>44.179523141654983</v>
      </c>
      <c r="I184" s="54">
        <f t="shared" si="92"/>
        <v>33.938172043010752</v>
      </c>
      <c r="J184" s="54">
        <f t="shared" si="92"/>
        <v>44.479166666666664</v>
      </c>
      <c r="K184" s="54">
        <f t="shared" si="92"/>
        <v>41.56586021505376</v>
      </c>
      <c r="L184" s="54">
        <f t="shared" si="92"/>
        <v>43.605442176870746</v>
      </c>
      <c r="M184" s="54">
        <f t="shared" si="92"/>
        <v>28.784119106699752</v>
      </c>
    </row>
    <row r="185" spans="1:13">
      <c r="A185" s="47"/>
      <c r="B185" s="54"/>
      <c r="C185" s="54"/>
      <c r="D185" s="54"/>
      <c r="E185" s="54"/>
      <c r="F185" s="54"/>
      <c r="G185" s="54"/>
      <c r="H185" s="54"/>
      <c r="I185" s="54"/>
      <c r="J185" s="54"/>
      <c r="K185" s="54"/>
      <c r="L185" s="54"/>
      <c r="M185" s="54"/>
    </row>
    <row r="186" spans="1:13">
      <c r="A186" s="47" t="s">
        <v>21</v>
      </c>
      <c r="B186" s="54"/>
      <c r="C186" s="54"/>
      <c r="D186" s="54"/>
      <c r="E186" s="54"/>
      <c r="F186" s="54"/>
      <c r="G186" s="54"/>
      <c r="H186" s="54"/>
      <c r="I186" s="54"/>
      <c r="J186" s="54"/>
      <c r="K186" s="54"/>
      <c r="L186" s="54"/>
      <c r="M186" s="54"/>
    </row>
    <row r="187" spans="1:13">
      <c r="A187" s="47" t="s">
        <v>13</v>
      </c>
      <c r="B187" s="54">
        <f t="shared" ref="B187:M189" si="93">(+B177/B172)*100</f>
        <v>39.13386808528324</v>
      </c>
      <c r="C187" s="54">
        <f t="shared" si="93"/>
        <v>37.414649286157662</v>
      </c>
      <c r="D187" s="54">
        <f t="shared" si="93"/>
        <v>33.715784625858511</v>
      </c>
      <c r="E187" s="54">
        <f t="shared" si="93"/>
        <v>39.677219118559904</v>
      </c>
      <c r="F187" s="54">
        <f t="shared" si="93"/>
        <v>33.026499868210294</v>
      </c>
      <c r="G187" s="54">
        <f t="shared" si="93"/>
        <v>36.856959589480439</v>
      </c>
      <c r="H187" s="54">
        <f t="shared" si="93"/>
        <v>41.866504361939541</v>
      </c>
      <c r="I187" s="54">
        <f t="shared" si="93"/>
        <v>35.760884838508943</v>
      </c>
      <c r="J187" s="54">
        <f t="shared" si="93"/>
        <v>40.054065294239969</v>
      </c>
      <c r="K187" s="54">
        <f t="shared" si="93"/>
        <v>40.635501982170524</v>
      </c>
      <c r="L187" s="54">
        <f t="shared" si="93"/>
        <v>39.648588259191548</v>
      </c>
      <c r="M187" s="54">
        <f t="shared" si="93"/>
        <v>33.174549166383123</v>
      </c>
    </row>
    <row r="188" spans="1:13">
      <c r="A188" s="47" t="s">
        <v>14</v>
      </c>
      <c r="B188" s="54">
        <f t="shared" si="93"/>
        <v>43.345629594746619</v>
      </c>
      <c r="C188" s="54">
        <f t="shared" si="93"/>
        <v>42.199629243424866</v>
      </c>
      <c r="D188" s="54">
        <f t="shared" si="93"/>
        <v>35.769039583496848</v>
      </c>
      <c r="E188" s="54">
        <f t="shared" si="93"/>
        <v>45.344687753446877</v>
      </c>
      <c r="F188" s="54">
        <f t="shared" si="93"/>
        <v>37.624657607105817</v>
      </c>
      <c r="G188" s="54">
        <f t="shared" si="93"/>
        <v>40.774354704412993</v>
      </c>
      <c r="H188" s="54">
        <f t="shared" si="93"/>
        <v>46.022727272727273</v>
      </c>
      <c r="I188" s="54">
        <f t="shared" si="93"/>
        <v>40.418072888051697</v>
      </c>
      <c r="J188" s="54">
        <f t="shared" si="93"/>
        <v>43.547599674532137</v>
      </c>
      <c r="K188" s="54">
        <f t="shared" si="93"/>
        <v>45.45526129294732</v>
      </c>
      <c r="L188" s="54">
        <f t="shared" si="93"/>
        <v>44.093708165997327</v>
      </c>
      <c r="M188" s="54">
        <f t="shared" si="93"/>
        <v>38.140263810891994</v>
      </c>
    </row>
    <row r="189" spans="1:13">
      <c r="A189" s="47" t="s">
        <v>15</v>
      </c>
      <c r="B189" s="54">
        <f t="shared" si="93"/>
        <v>22.870997070411153</v>
      </c>
      <c r="C189" s="54">
        <f t="shared" si="93"/>
        <v>21.806500377928948</v>
      </c>
      <c r="D189" s="54">
        <f t="shared" si="93"/>
        <v>27.018262502133471</v>
      </c>
      <c r="E189" s="54">
        <f t="shared" si="93"/>
        <v>21.19047619047619</v>
      </c>
      <c r="F189" s="54">
        <f t="shared" si="93"/>
        <v>18.271036012971496</v>
      </c>
      <c r="G189" s="54">
        <f t="shared" si="93"/>
        <v>23.715083798882684</v>
      </c>
      <c r="H189" s="54">
        <f t="shared" si="93"/>
        <v>27.563524959452153</v>
      </c>
      <c r="I189" s="54">
        <f t="shared" si="93"/>
        <v>20.407107124374676</v>
      </c>
      <c r="J189" s="54">
        <f t="shared" si="93"/>
        <v>28.573975044563284</v>
      </c>
      <c r="K189" s="54">
        <f t="shared" si="93"/>
        <v>24.797308952906675</v>
      </c>
      <c r="L189" s="54">
        <f t="shared" si="93"/>
        <v>25.673400673400675</v>
      </c>
      <c r="M189" s="54">
        <f t="shared" si="93"/>
        <v>16.895016269909231</v>
      </c>
    </row>
    <row r="190" spans="1:13">
      <c r="A190" s="47"/>
      <c r="B190" s="54"/>
      <c r="C190" s="54"/>
      <c r="D190" s="54"/>
      <c r="E190" s="54"/>
      <c r="F190" s="54"/>
      <c r="G190" s="54"/>
      <c r="H190" s="54"/>
      <c r="I190" s="54"/>
      <c r="J190" s="54"/>
      <c r="K190" s="54"/>
      <c r="L190" s="54"/>
      <c r="M190" s="54"/>
    </row>
    <row r="191" spans="1:13">
      <c r="A191" s="47" t="s">
        <v>22</v>
      </c>
      <c r="B191" s="19"/>
      <c r="C191" s="21"/>
      <c r="D191" s="19"/>
      <c r="E191" s="19"/>
      <c r="F191" s="19"/>
      <c r="G191" s="19"/>
      <c r="H191" s="19"/>
      <c r="I191" s="19"/>
      <c r="J191" s="19"/>
      <c r="K191" s="19"/>
      <c r="L191" s="19"/>
      <c r="M191" s="19"/>
    </row>
    <row r="192" spans="1:13">
      <c r="A192" s="47" t="s">
        <v>13</v>
      </c>
      <c r="B192" s="48">
        <f t="shared" ref="B192:M192" si="94">SUM(B193:B194)</f>
        <v>8934</v>
      </c>
      <c r="C192" s="48">
        <f t="shared" si="94"/>
        <v>8143</v>
      </c>
      <c r="D192" s="48">
        <f t="shared" si="94"/>
        <v>8189</v>
      </c>
      <c r="E192" s="48">
        <f t="shared" si="94"/>
        <v>9096</v>
      </c>
      <c r="F192" s="48">
        <f t="shared" si="94"/>
        <v>9100</v>
      </c>
      <c r="G192" s="48">
        <f t="shared" si="94"/>
        <v>9333</v>
      </c>
      <c r="H192" s="48">
        <f t="shared" si="94"/>
        <v>10406</v>
      </c>
      <c r="I192" s="48">
        <f t="shared" si="94"/>
        <v>10350</v>
      </c>
      <c r="J192" s="48">
        <f t="shared" si="94"/>
        <v>10919</v>
      </c>
      <c r="K192" s="48">
        <f t="shared" si="94"/>
        <v>11121</v>
      </c>
      <c r="L192" s="48">
        <f t="shared" si="94"/>
        <v>10574</v>
      </c>
      <c r="M192" s="48">
        <f t="shared" si="94"/>
        <v>9279</v>
      </c>
    </row>
    <row r="193" spans="1:13">
      <c r="A193" s="47" t="s">
        <v>14</v>
      </c>
      <c r="B193" s="48">
        <v>7616</v>
      </c>
      <c r="C193" s="48">
        <v>6973</v>
      </c>
      <c r="D193" s="48">
        <v>6893</v>
      </c>
      <c r="E193" s="48">
        <v>7726</v>
      </c>
      <c r="F193" s="48">
        <v>7905</v>
      </c>
      <c r="G193" s="48">
        <v>8056</v>
      </c>
      <c r="H193" s="48">
        <v>8730</v>
      </c>
      <c r="I193" s="48">
        <v>9029</v>
      </c>
      <c r="J193" s="48">
        <v>9448</v>
      </c>
      <c r="K193" s="48">
        <v>9607</v>
      </c>
      <c r="L193" s="48">
        <v>9159</v>
      </c>
      <c r="M193" s="48">
        <v>8188</v>
      </c>
    </row>
    <row r="194" spans="1:13">
      <c r="A194" s="47" t="s">
        <v>15</v>
      </c>
      <c r="B194" s="48">
        <v>1318</v>
      </c>
      <c r="C194" s="48">
        <v>1170</v>
      </c>
      <c r="D194" s="48">
        <v>1296</v>
      </c>
      <c r="E194" s="48">
        <v>1370</v>
      </c>
      <c r="F194" s="48">
        <v>1195</v>
      </c>
      <c r="G194" s="48">
        <v>1277</v>
      </c>
      <c r="H194" s="48">
        <v>1676</v>
      </c>
      <c r="I194" s="48">
        <v>1321</v>
      </c>
      <c r="J194" s="48">
        <v>1471</v>
      </c>
      <c r="K194" s="48">
        <v>1514</v>
      </c>
      <c r="L194" s="48">
        <v>1415</v>
      </c>
      <c r="M194" s="48">
        <v>1091</v>
      </c>
    </row>
    <row r="195" spans="1:13">
      <c r="A195" s="47"/>
      <c r="B195" s="48"/>
      <c r="C195" s="48"/>
      <c r="D195" s="48"/>
      <c r="E195" s="48"/>
      <c r="F195" s="48"/>
      <c r="G195" s="48"/>
      <c r="H195" s="48"/>
      <c r="I195" s="48"/>
      <c r="J195" s="48"/>
      <c r="K195" s="48"/>
      <c r="L195" s="48"/>
      <c r="M195" s="48"/>
    </row>
    <row r="196" spans="1:13" ht="25.5">
      <c r="A196" s="47" t="s">
        <v>23</v>
      </c>
      <c r="B196" s="29"/>
      <c r="C196" s="30"/>
      <c r="D196" s="29"/>
      <c r="E196" s="29"/>
      <c r="F196" s="29"/>
      <c r="G196" s="29"/>
      <c r="H196" s="29"/>
      <c r="I196" s="29"/>
      <c r="J196" s="29"/>
      <c r="K196" s="29"/>
      <c r="L196" s="29"/>
      <c r="M196" s="29"/>
    </row>
    <row r="197" spans="1:13">
      <c r="A197" s="47" t="s">
        <v>13</v>
      </c>
      <c r="B197" s="54">
        <f t="shared" ref="B197:M199" si="95">B177/B192</f>
        <v>2.1079023953436309</v>
      </c>
      <c r="C197" s="54">
        <f t="shared" si="95"/>
        <v>2.0725776740758932</v>
      </c>
      <c r="D197" s="54">
        <f t="shared" si="95"/>
        <v>2.0561729148858223</v>
      </c>
      <c r="E197" s="54">
        <f t="shared" si="95"/>
        <v>2.108179419525066</v>
      </c>
      <c r="F197" s="54">
        <f t="shared" si="95"/>
        <v>1.79</v>
      </c>
      <c r="G197" s="54">
        <f t="shared" si="95"/>
        <v>1.8469945355191257</v>
      </c>
      <c r="H197" s="54">
        <f t="shared" si="95"/>
        <v>1.9830866807610994</v>
      </c>
      <c r="I197" s="54">
        <f t="shared" si="95"/>
        <v>1.721256038647343</v>
      </c>
      <c r="J197" s="54">
        <f t="shared" si="95"/>
        <v>1.764080959794853</v>
      </c>
      <c r="K197" s="54">
        <f t="shared" si="95"/>
        <v>1.8157539789587267</v>
      </c>
      <c r="L197" s="54">
        <f t="shared" si="95"/>
        <v>1.8459428787592207</v>
      </c>
      <c r="M197" s="54">
        <f t="shared" si="95"/>
        <v>1.786291626252829</v>
      </c>
    </row>
    <row r="198" spans="1:13">
      <c r="A198" s="47" t="s">
        <v>14</v>
      </c>
      <c r="B198" s="54">
        <f t="shared" si="95"/>
        <v>2.1754201680672267</v>
      </c>
      <c r="C198" s="54">
        <f t="shared" si="95"/>
        <v>2.0893446149433528</v>
      </c>
      <c r="D198" s="54">
        <f t="shared" si="95"/>
        <v>1.9834614826635717</v>
      </c>
      <c r="E198" s="54">
        <f t="shared" si="95"/>
        <v>2.170981102769868</v>
      </c>
      <c r="F198" s="54">
        <f t="shared" si="95"/>
        <v>1.789753320683112</v>
      </c>
      <c r="G198" s="54">
        <f t="shared" si="95"/>
        <v>1.823609731876862</v>
      </c>
      <c r="H198" s="54">
        <f t="shared" si="95"/>
        <v>2.0134020618556701</v>
      </c>
      <c r="I198" s="54">
        <f t="shared" si="95"/>
        <v>1.7110421973640493</v>
      </c>
      <c r="J198" s="54">
        <f t="shared" si="95"/>
        <v>1.699407281964437</v>
      </c>
      <c r="K198" s="54">
        <f t="shared" si="95"/>
        <v>1.8026439054855834</v>
      </c>
      <c r="L198" s="54">
        <f t="shared" si="95"/>
        <v>1.7981220657276995</v>
      </c>
      <c r="M198" s="54">
        <f t="shared" si="95"/>
        <v>1.783341475329751</v>
      </c>
    </row>
    <row r="199" spans="1:13">
      <c r="A199" s="47" t="s">
        <v>15</v>
      </c>
      <c r="B199" s="54">
        <f t="shared" si="95"/>
        <v>1.7177541729893779</v>
      </c>
      <c r="C199" s="54">
        <f t="shared" si="95"/>
        <v>1.9726495726495727</v>
      </c>
      <c r="D199" s="54">
        <f t="shared" si="95"/>
        <v>2.4429012345679011</v>
      </c>
      <c r="E199" s="54">
        <f t="shared" si="95"/>
        <v>1.7540145985401461</v>
      </c>
      <c r="F199" s="54">
        <f t="shared" si="95"/>
        <v>1.7916317991631798</v>
      </c>
      <c r="G199" s="54">
        <f t="shared" si="95"/>
        <v>1.9945184025058731</v>
      </c>
      <c r="H199" s="54">
        <f t="shared" si="95"/>
        <v>1.8251789976133652</v>
      </c>
      <c r="I199" s="54">
        <f t="shared" si="95"/>
        <v>1.7910673732021196</v>
      </c>
      <c r="J199" s="54">
        <f t="shared" si="95"/>
        <v>2.1794697484704284</v>
      </c>
      <c r="K199" s="54">
        <f t="shared" si="95"/>
        <v>1.8989431968295905</v>
      </c>
      <c r="L199" s="54">
        <f t="shared" si="95"/>
        <v>2.1554770318021204</v>
      </c>
      <c r="M199" s="54">
        <f t="shared" si="95"/>
        <v>1.8084326306141154</v>
      </c>
    </row>
    <row r="200" spans="1:13">
      <c r="A200" s="47"/>
      <c r="B200" s="33"/>
      <c r="C200" s="33"/>
      <c r="D200" s="33"/>
      <c r="E200" s="33"/>
      <c r="F200" s="33"/>
      <c r="G200" s="33"/>
      <c r="H200" s="33"/>
      <c r="I200" s="33"/>
      <c r="J200" s="33"/>
      <c r="K200" s="33"/>
      <c r="L200" s="33"/>
      <c r="M200" s="33"/>
    </row>
    <row r="201" spans="1:13" ht="30" customHeight="1">
      <c r="A201" s="55" t="s">
        <v>38</v>
      </c>
      <c r="B201" s="68">
        <v>2021</v>
      </c>
      <c r="C201" s="67"/>
      <c r="D201" s="67"/>
      <c r="E201" s="67"/>
      <c r="F201" s="67"/>
      <c r="G201" s="67"/>
      <c r="H201" s="67"/>
      <c r="I201" s="67"/>
      <c r="J201" s="67"/>
      <c r="K201" s="67"/>
      <c r="L201" s="67"/>
      <c r="M201" s="67"/>
    </row>
    <row r="202" spans="1:13">
      <c r="A202" s="47"/>
      <c r="B202" s="37" t="s">
        <v>0</v>
      </c>
      <c r="C202" s="37" t="s">
        <v>1</v>
      </c>
      <c r="D202" s="37" t="s">
        <v>2</v>
      </c>
      <c r="E202" s="37" t="s">
        <v>42</v>
      </c>
      <c r="F202" s="37" t="s">
        <v>43</v>
      </c>
      <c r="G202" s="37" t="s">
        <v>5</v>
      </c>
      <c r="H202" s="37" t="s">
        <v>6</v>
      </c>
      <c r="I202" s="37" t="s">
        <v>7</v>
      </c>
      <c r="J202" s="37" t="s">
        <v>8</v>
      </c>
      <c r="K202" s="37" t="s">
        <v>9</v>
      </c>
      <c r="L202" s="37" t="s">
        <v>10</v>
      </c>
      <c r="M202" s="37" t="s">
        <v>11</v>
      </c>
    </row>
    <row r="203" spans="1:13" ht="15" customHeight="1">
      <c r="A203" s="47"/>
    </row>
    <row r="204" spans="1:13">
      <c r="A204" s="47" t="s">
        <v>12</v>
      </c>
    </row>
    <row r="205" spans="1:13">
      <c r="A205" s="47" t="s">
        <v>13</v>
      </c>
      <c r="B205" s="48">
        <f t="shared" ref="B205:M205" si="96">SUM(B206:B207)</f>
        <v>19</v>
      </c>
      <c r="C205" s="48">
        <f t="shared" si="96"/>
        <v>19</v>
      </c>
      <c r="D205" s="48">
        <f t="shared" si="96"/>
        <v>19</v>
      </c>
      <c r="E205" s="48">
        <f t="shared" si="96"/>
        <v>19</v>
      </c>
      <c r="F205" s="48">
        <f t="shared" si="96"/>
        <v>19</v>
      </c>
      <c r="G205" s="48">
        <f t="shared" si="96"/>
        <v>19</v>
      </c>
      <c r="H205" s="48">
        <f t="shared" si="96"/>
        <v>19</v>
      </c>
      <c r="I205" s="48">
        <f t="shared" si="96"/>
        <v>19</v>
      </c>
      <c r="J205" s="48">
        <f t="shared" si="96"/>
        <v>19</v>
      </c>
      <c r="K205" s="48">
        <f t="shared" si="96"/>
        <v>19</v>
      </c>
      <c r="L205" s="48">
        <f t="shared" si="96"/>
        <v>19</v>
      </c>
      <c r="M205" s="48">
        <f t="shared" si="96"/>
        <v>19</v>
      </c>
    </row>
    <row r="206" spans="1:13">
      <c r="A206" s="47" t="s">
        <v>14</v>
      </c>
      <c r="B206" s="48">
        <v>10</v>
      </c>
      <c r="C206" s="48">
        <v>10</v>
      </c>
      <c r="D206" s="48">
        <v>10</v>
      </c>
      <c r="E206" s="48">
        <v>10</v>
      </c>
      <c r="F206" s="48">
        <v>10</v>
      </c>
      <c r="G206" s="48">
        <v>10</v>
      </c>
      <c r="H206" s="48">
        <v>10</v>
      </c>
      <c r="I206" s="48">
        <v>10</v>
      </c>
      <c r="J206" s="48">
        <v>10</v>
      </c>
      <c r="K206" s="48">
        <v>10</v>
      </c>
      <c r="L206" s="48">
        <v>10</v>
      </c>
      <c r="M206" s="48">
        <v>10</v>
      </c>
    </row>
    <row r="207" spans="1:13">
      <c r="A207" s="47" t="s">
        <v>15</v>
      </c>
      <c r="B207" s="48">
        <v>9</v>
      </c>
      <c r="C207" s="48">
        <v>9</v>
      </c>
      <c r="D207" s="48">
        <v>9</v>
      </c>
      <c r="E207" s="48">
        <v>9</v>
      </c>
      <c r="F207" s="48">
        <v>9</v>
      </c>
      <c r="G207" s="48">
        <v>9</v>
      </c>
      <c r="H207" s="48">
        <v>9</v>
      </c>
      <c r="I207" s="48">
        <v>9</v>
      </c>
      <c r="J207" s="48">
        <v>9</v>
      </c>
      <c r="K207" s="48">
        <v>9</v>
      </c>
      <c r="L207" s="48">
        <v>9</v>
      </c>
      <c r="M207" s="48">
        <v>9</v>
      </c>
    </row>
    <row r="208" spans="1:13">
      <c r="A208" s="47"/>
      <c r="B208" s="48"/>
      <c r="C208" s="48"/>
      <c r="D208" s="48"/>
      <c r="E208" s="48"/>
      <c r="F208" s="48"/>
      <c r="G208" s="48"/>
      <c r="H208" s="48"/>
      <c r="I208" s="48"/>
      <c r="J208" s="48"/>
      <c r="K208" s="48"/>
      <c r="L208" s="48"/>
      <c r="M208" s="48"/>
    </row>
    <row r="209" spans="1:13">
      <c r="A209" s="47" t="s">
        <v>16</v>
      </c>
      <c r="B209" s="48"/>
      <c r="C209" s="48"/>
      <c r="D209" s="48"/>
      <c r="E209" s="48"/>
      <c r="F209" s="48"/>
      <c r="G209" s="48"/>
      <c r="H209" s="48"/>
      <c r="I209" s="48"/>
      <c r="J209" s="48"/>
      <c r="K209" s="48"/>
      <c r="L209" s="48"/>
      <c r="M209" s="48"/>
    </row>
    <row r="210" spans="1:13">
      <c r="A210" s="47" t="s">
        <v>13</v>
      </c>
      <c r="B210" s="48">
        <f t="shared" ref="B210:M210" si="97">SUM(B211:B212)</f>
        <v>16709</v>
      </c>
      <c r="C210" s="48">
        <f t="shared" si="97"/>
        <v>14480</v>
      </c>
      <c r="D210" s="48">
        <f t="shared" si="97"/>
        <v>16616</v>
      </c>
      <c r="E210" s="48">
        <f t="shared" si="97"/>
        <v>16080</v>
      </c>
      <c r="F210" s="48">
        <f t="shared" si="97"/>
        <v>15396</v>
      </c>
      <c r="G210" s="48">
        <f t="shared" si="97"/>
        <v>15981</v>
      </c>
      <c r="H210" s="48">
        <f t="shared" si="97"/>
        <v>16616</v>
      </c>
      <c r="I210" s="48">
        <f t="shared" si="97"/>
        <v>16709</v>
      </c>
      <c r="J210" s="48">
        <f t="shared" si="97"/>
        <v>15840</v>
      </c>
      <c r="K210" s="48">
        <f t="shared" si="97"/>
        <v>16616</v>
      </c>
      <c r="L210" s="48">
        <f t="shared" si="97"/>
        <v>16230</v>
      </c>
      <c r="M210" s="48">
        <f t="shared" si="97"/>
        <v>16430</v>
      </c>
    </row>
    <row r="211" spans="1:13">
      <c r="A211" s="47" t="s">
        <v>14</v>
      </c>
      <c r="B211" s="48">
        <v>13640</v>
      </c>
      <c r="C211" s="48">
        <v>12320</v>
      </c>
      <c r="D211" s="48">
        <v>13640</v>
      </c>
      <c r="E211" s="48">
        <v>13200</v>
      </c>
      <c r="F211" s="48">
        <v>12420</v>
      </c>
      <c r="G211" s="48">
        <v>13200</v>
      </c>
      <c r="H211" s="48">
        <v>13640</v>
      </c>
      <c r="I211" s="48">
        <v>13640</v>
      </c>
      <c r="J211" s="48">
        <v>13140</v>
      </c>
      <c r="K211" s="48">
        <v>13640</v>
      </c>
      <c r="L211" s="48">
        <v>13350</v>
      </c>
      <c r="M211" s="48">
        <v>13640</v>
      </c>
    </row>
    <row r="212" spans="1:13">
      <c r="A212" s="47" t="s">
        <v>15</v>
      </c>
      <c r="B212" s="48">
        <v>3069</v>
      </c>
      <c r="C212" s="48">
        <v>2160</v>
      </c>
      <c r="D212" s="48">
        <v>2976</v>
      </c>
      <c r="E212" s="48">
        <v>2880</v>
      </c>
      <c r="F212" s="48">
        <v>2976</v>
      </c>
      <c r="G212" s="48">
        <v>2781</v>
      </c>
      <c r="H212" s="48">
        <v>2976</v>
      </c>
      <c r="I212" s="48">
        <v>3069</v>
      </c>
      <c r="J212" s="48">
        <v>2700</v>
      </c>
      <c r="K212" s="48">
        <v>2976</v>
      </c>
      <c r="L212" s="48">
        <v>2880</v>
      </c>
      <c r="M212" s="48">
        <v>2790</v>
      </c>
    </row>
    <row r="213" spans="1:13">
      <c r="A213" s="47"/>
      <c r="B213" s="48"/>
      <c r="C213" s="48"/>
      <c r="D213" s="48"/>
      <c r="E213" s="48"/>
      <c r="F213" s="48"/>
      <c r="G213" s="48"/>
      <c r="H213" s="48"/>
      <c r="I213" s="48"/>
      <c r="J213" s="48"/>
      <c r="K213" s="48"/>
      <c r="L213" s="48"/>
      <c r="M213" s="48"/>
    </row>
    <row r="214" spans="1:13">
      <c r="A214" s="47" t="s">
        <v>17</v>
      </c>
      <c r="B214" s="48"/>
      <c r="C214" s="48"/>
      <c r="D214" s="48"/>
      <c r="E214" s="48"/>
      <c r="F214" s="48"/>
      <c r="G214" s="48"/>
      <c r="H214" s="48"/>
      <c r="I214" s="48"/>
      <c r="J214" s="48"/>
      <c r="K214" s="48"/>
      <c r="L214" s="48"/>
      <c r="M214" s="48"/>
    </row>
    <row r="215" spans="1:13">
      <c r="A215" s="47" t="s">
        <v>13</v>
      </c>
      <c r="B215" s="48">
        <f t="shared" ref="B215:M215" si="98">SUM(B216:B217)</f>
        <v>4897</v>
      </c>
      <c r="C215" s="48">
        <f t="shared" si="98"/>
        <v>4045</v>
      </c>
      <c r="D215" s="48">
        <f t="shared" si="98"/>
        <v>4004</v>
      </c>
      <c r="E215" s="48">
        <f t="shared" si="98"/>
        <v>3676</v>
      </c>
      <c r="F215" s="48">
        <f t="shared" si="98"/>
        <v>2213</v>
      </c>
      <c r="G215" s="48">
        <f t="shared" si="98"/>
        <v>2279</v>
      </c>
      <c r="H215" s="48">
        <f t="shared" si="98"/>
        <v>5513</v>
      </c>
      <c r="I215" s="48">
        <f t="shared" si="98"/>
        <v>5556</v>
      </c>
      <c r="J215" s="48">
        <f t="shared" si="98"/>
        <v>5915</v>
      </c>
      <c r="K215" s="48">
        <f t="shared" si="98"/>
        <v>7313</v>
      </c>
      <c r="L215" s="48">
        <f t="shared" si="98"/>
        <v>8349</v>
      </c>
      <c r="M215" s="48">
        <f t="shared" si="98"/>
        <v>6956</v>
      </c>
    </row>
    <row r="216" spans="1:13">
      <c r="A216" s="47" t="s">
        <v>14</v>
      </c>
      <c r="B216" s="48">
        <v>4320</v>
      </c>
      <c r="C216" s="48">
        <v>3596</v>
      </c>
      <c r="D216" s="48">
        <v>3646</v>
      </c>
      <c r="E216" s="48">
        <v>2995</v>
      </c>
      <c r="F216" s="48">
        <v>1916</v>
      </c>
      <c r="G216" s="48">
        <v>2031</v>
      </c>
      <c r="H216" s="48">
        <v>4923</v>
      </c>
      <c r="I216" s="48">
        <v>4606</v>
      </c>
      <c r="J216" s="48">
        <v>5159</v>
      </c>
      <c r="K216" s="48">
        <v>6417</v>
      </c>
      <c r="L216" s="48">
        <v>7270</v>
      </c>
      <c r="M216" s="48">
        <v>6235</v>
      </c>
    </row>
    <row r="217" spans="1:13">
      <c r="A217" s="47" t="s">
        <v>15</v>
      </c>
      <c r="B217" s="48">
        <v>577</v>
      </c>
      <c r="C217" s="48">
        <v>449</v>
      </c>
      <c r="D217" s="48">
        <v>358</v>
      </c>
      <c r="E217" s="48">
        <v>681</v>
      </c>
      <c r="F217" s="48">
        <v>297</v>
      </c>
      <c r="G217" s="48">
        <v>248</v>
      </c>
      <c r="H217" s="48">
        <v>590</v>
      </c>
      <c r="I217" s="48">
        <v>950</v>
      </c>
      <c r="J217" s="48">
        <v>756</v>
      </c>
      <c r="K217" s="48">
        <v>896</v>
      </c>
      <c r="L217" s="48">
        <v>1079</v>
      </c>
      <c r="M217" s="48">
        <v>721</v>
      </c>
    </row>
    <row r="218" spans="1:13">
      <c r="A218" s="47"/>
      <c r="B218" s="48"/>
      <c r="C218" s="48"/>
      <c r="D218" s="48"/>
      <c r="E218" s="48"/>
      <c r="F218" s="48"/>
      <c r="G218" s="48"/>
      <c r="H218" s="48"/>
      <c r="I218" s="48"/>
      <c r="J218" s="48"/>
      <c r="K218" s="48"/>
      <c r="L218" s="48"/>
      <c r="M218" s="48"/>
    </row>
    <row r="219" spans="1:13">
      <c r="A219" s="47" t="s">
        <v>18</v>
      </c>
      <c r="B219" s="48"/>
      <c r="C219" s="48"/>
      <c r="D219" s="48"/>
      <c r="E219" s="48"/>
      <c r="F219" s="48"/>
      <c r="G219" s="48"/>
      <c r="H219" s="48"/>
      <c r="I219" s="48"/>
      <c r="J219" s="48"/>
      <c r="K219" s="48"/>
      <c r="L219" s="48"/>
      <c r="M219" s="48"/>
    </row>
    <row r="220" spans="1:13">
      <c r="A220" s="47" t="s">
        <v>13</v>
      </c>
      <c r="B220" s="48">
        <f t="shared" ref="B220:M220" si="99">SUM(B221:B222)</f>
        <v>49228</v>
      </c>
      <c r="C220" s="48">
        <f t="shared" si="99"/>
        <v>43352</v>
      </c>
      <c r="D220" s="48">
        <f t="shared" si="99"/>
        <v>49352</v>
      </c>
      <c r="E220" s="48">
        <f t="shared" si="99"/>
        <v>47850</v>
      </c>
      <c r="F220" s="48">
        <f t="shared" si="99"/>
        <v>45404</v>
      </c>
      <c r="G220" s="48">
        <f t="shared" si="99"/>
        <v>47220</v>
      </c>
      <c r="H220" s="48">
        <f t="shared" si="99"/>
        <v>49445</v>
      </c>
      <c r="I220" s="48">
        <f t="shared" si="99"/>
        <v>49352</v>
      </c>
      <c r="J220" s="48">
        <f t="shared" si="99"/>
        <v>48270</v>
      </c>
      <c r="K220" s="48">
        <f t="shared" si="99"/>
        <v>49538</v>
      </c>
      <c r="L220" s="48">
        <f t="shared" si="99"/>
        <v>48510</v>
      </c>
      <c r="M220" s="48">
        <f t="shared" si="99"/>
        <v>49659</v>
      </c>
    </row>
    <row r="221" spans="1:13">
      <c r="A221" s="47" t="s">
        <v>14</v>
      </c>
      <c r="B221" s="48">
        <v>38099</v>
      </c>
      <c r="C221" s="48">
        <v>34412</v>
      </c>
      <c r="D221" s="48">
        <v>38099</v>
      </c>
      <c r="E221" s="48">
        <v>36870</v>
      </c>
      <c r="F221" s="48">
        <v>34089</v>
      </c>
      <c r="G221" s="48">
        <v>36870</v>
      </c>
      <c r="H221" s="48">
        <v>38223</v>
      </c>
      <c r="I221" s="48">
        <v>38223</v>
      </c>
      <c r="J221" s="48">
        <v>36990</v>
      </c>
      <c r="K221" s="48">
        <v>38223</v>
      </c>
      <c r="L221" s="48">
        <v>37290</v>
      </c>
      <c r="M221" s="48">
        <v>38223</v>
      </c>
    </row>
    <row r="222" spans="1:13">
      <c r="A222" s="47" t="s">
        <v>15</v>
      </c>
      <c r="B222" s="48">
        <v>11129</v>
      </c>
      <c r="C222" s="48">
        <v>8940</v>
      </c>
      <c r="D222" s="48">
        <v>11253</v>
      </c>
      <c r="E222" s="48">
        <v>10980</v>
      </c>
      <c r="F222" s="48">
        <v>11315</v>
      </c>
      <c r="G222" s="48">
        <v>10350</v>
      </c>
      <c r="H222" s="48">
        <v>11222</v>
      </c>
      <c r="I222" s="48">
        <v>11129</v>
      </c>
      <c r="J222" s="48">
        <v>11280</v>
      </c>
      <c r="K222" s="48">
        <v>11315</v>
      </c>
      <c r="L222" s="48">
        <v>11220</v>
      </c>
      <c r="M222" s="48">
        <v>11436</v>
      </c>
    </row>
    <row r="223" spans="1:13">
      <c r="A223" s="47"/>
      <c r="B223" s="48"/>
      <c r="C223" s="48"/>
      <c r="D223" s="48"/>
      <c r="E223" s="48"/>
      <c r="F223" s="48"/>
      <c r="G223" s="48"/>
      <c r="H223" s="48"/>
      <c r="I223" s="48"/>
      <c r="J223" s="48"/>
      <c r="K223" s="48"/>
      <c r="L223" s="48"/>
      <c r="M223" s="48"/>
    </row>
    <row r="224" spans="1:13">
      <c r="A224" s="47" t="s">
        <v>19</v>
      </c>
      <c r="B224" s="48"/>
      <c r="C224" s="48"/>
      <c r="D224" s="48"/>
      <c r="E224" s="48"/>
      <c r="F224" s="48"/>
      <c r="G224" s="48"/>
      <c r="H224" s="48"/>
      <c r="I224" s="48"/>
      <c r="J224" s="48"/>
      <c r="K224" s="48"/>
      <c r="L224" s="48"/>
      <c r="M224" s="48"/>
    </row>
    <row r="225" spans="1:13">
      <c r="A225" s="47" t="s">
        <v>13</v>
      </c>
      <c r="B225" s="48">
        <f t="shared" ref="B225:M225" si="100">SUM(B226:B227)</f>
        <v>9544</v>
      </c>
      <c r="C225" s="48">
        <f t="shared" si="100"/>
        <v>7945</v>
      </c>
      <c r="D225" s="48">
        <f t="shared" si="100"/>
        <v>7245</v>
      </c>
      <c r="E225" s="48">
        <f t="shared" si="100"/>
        <v>6968</v>
      </c>
      <c r="F225" s="48">
        <f t="shared" si="100"/>
        <v>3643</v>
      </c>
      <c r="G225" s="48">
        <f t="shared" si="100"/>
        <v>3638</v>
      </c>
      <c r="H225" s="48">
        <f t="shared" si="100"/>
        <v>11324</v>
      </c>
      <c r="I225" s="48">
        <f t="shared" si="100"/>
        <v>10522</v>
      </c>
      <c r="J225" s="48">
        <f t="shared" si="100"/>
        <v>11148</v>
      </c>
      <c r="K225" s="48">
        <f t="shared" si="100"/>
        <v>14704</v>
      </c>
      <c r="L225" s="48">
        <f t="shared" si="100"/>
        <v>16340</v>
      </c>
      <c r="M225" s="48">
        <f t="shared" si="100"/>
        <v>13870</v>
      </c>
    </row>
    <row r="226" spans="1:13">
      <c r="A226" s="47" t="s">
        <v>14</v>
      </c>
      <c r="B226" s="48">
        <v>8347</v>
      </c>
      <c r="C226" s="48">
        <v>6793</v>
      </c>
      <c r="D226" s="48">
        <v>6218</v>
      </c>
      <c r="E226" s="48">
        <v>5512</v>
      </c>
      <c r="F226" s="48">
        <v>2862</v>
      </c>
      <c r="G226" s="48">
        <v>3106</v>
      </c>
      <c r="H226" s="48">
        <v>10138</v>
      </c>
      <c r="I226" s="48">
        <v>8622</v>
      </c>
      <c r="J226" s="48">
        <v>9691</v>
      </c>
      <c r="K226" s="48">
        <v>12895</v>
      </c>
      <c r="L226" s="48">
        <v>13533</v>
      </c>
      <c r="M226" s="48">
        <v>12145</v>
      </c>
    </row>
    <row r="227" spans="1:13">
      <c r="A227" s="47" t="s">
        <v>15</v>
      </c>
      <c r="B227" s="48">
        <v>1197</v>
      </c>
      <c r="C227" s="48">
        <v>1152</v>
      </c>
      <c r="D227" s="48">
        <v>1027</v>
      </c>
      <c r="E227" s="48">
        <v>1456</v>
      </c>
      <c r="F227" s="48">
        <v>781</v>
      </c>
      <c r="G227" s="48">
        <v>532</v>
      </c>
      <c r="H227" s="48">
        <v>1186</v>
      </c>
      <c r="I227" s="48">
        <v>1900</v>
      </c>
      <c r="J227" s="48">
        <v>1457</v>
      </c>
      <c r="K227" s="48">
        <v>1809</v>
      </c>
      <c r="L227" s="48">
        <v>2807</v>
      </c>
      <c r="M227" s="48">
        <v>1725</v>
      </c>
    </row>
    <row r="228" spans="1:13">
      <c r="A228" s="47"/>
      <c r="B228" s="48"/>
      <c r="C228" s="48"/>
      <c r="D228" s="48"/>
      <c r="E228" s="48"/>
      <c r="F228" s="48"/>
      <c r="G228" s="48"/>
      <c r="H228" s="48"/>
      <c r="I228" s="48"/>
      <c r="J228" s="48"/>
      <c r="K228" s="48"/>
      <c r="L228" s="48"/>
      <c r="M228" s="48"/>
    </row>
    <row r="229" spans="1:13" ht="25.5">
      <c r="A229" s="47" t="s">
        <v>20</v>
      </c>
      <c r="B229" s="25"/>
      <c r="C229" s="25"/>
      <c r="D229" s="25"/>
      <c r="E229" s="25"/>
      <c r="F229" s="25"/>
      <c r="G229" s="25"/>
      <c r="H229" s="25"/>
      <c r="I229" s="25"/>
      <c r="J229" s="25"/>
      <c r="K229" s="25"/>
      <c r="L229" s="25"/>
      <c r="M229" s="25"/>
    </row>
    <row r="230" spans="1:13">
      <c r="A230" s="47" t="s">
        <v>13</v>
      </c>
      <c r="B230" s="54">
        <f t="shared" ref="B230:M232" si="101">(+B215/B210)*100</f>
        <v>29.307558800646362</v>
      </c>
      <c r="C230" s="54">
        <f t="shared" si="101"/>
        <v>27.935082872928174</v>
      </c>
      <c r="D230" s="54">
        <f t="shared" si="101"/>
        <v>24.097255657197881</v>
      </c>
      <c r="E230" s="54">
        <f t="shared" si="101"/>
        <v>22.860696517412933</v>
      </c>
      <c r="F230" s="54">
        <f t="shared" si="101"/>
        <v>14.373863341127565</v>
      </c>
      <c r="G230" s="54">
        <f t="shared" si="101"/>
        <v>14.260684562918465</v>
      </c>
      <c r="H230" s="54">
        <f t="shared" si="101"/>
        <v>33.17886374578719</v>
      </c>
      <c r="I230" s="54">
        <f t="shared" si="101"/>
        <v>33.251541085642465</v>
      </c>
      <c r="J230" s="54">
        <f t="shared" si="101"/>
        <v>37.342171717171716</v>
      </c>
      <c r="K230" s="54">
        <f t="shared" si="101"/>
        <v>44.011795859412615</v>
      </c>
      <c r="L230" s="54">
        <f t="shared" si="101"/>
        <v>51.441774491682068</v>
      </c>
      <c r="M230" s="54">
        <f t="shared" si="101"/>
        <v>42.337188070602558</v>
      </c>
    </row>
    <row r="231" spans="1:13">
      <c r="A231" s="47" t="s">
        <v>14</v>
      </c>
      <c r="B231" s="54">
        <f t="shared" si="101"/>
        <v>31.671554252199414</v>
      </c>
      <c r="C231" s="54">
        <f t="shared" si="101"/>
        <v>29.188311688311686</v>
      </c>
      <c r="D231" s="54">
        <f t="shared" si="101"/>
        <v>26.730205278592372</v>
      </c>
      <c r="E231" s="54">
        <f t="shared" si="101"/>
        <v>22.689393939393941</v>
      </c>
      <c r="F231" s="54">
        <f t="shared" si="101"/>
        <v>15.426731078904993</v>
      </c>
      <c r="G231" s="54">
        <f t="shared" si="101"/>
        <v>15.386363636363637</v>
      </c>
      <c r="H231" s="54">
        <f t="shared" si="101"/>
        <v>36.092375366568916</v>
      </c>
      <c r="I231" s="54">
        <f t="shared" si="101"/>
        <v>33.768328445747805</v>
      </c>
      <c r="J231" s="54">
        <f t="shared" si="101"/>
        <v>39.261796042617959</v>
      </c>
      <c r="K231" s="54">
        <f t="shared" si="101"/>
        <v>47.045454545454547</v>
      </c>
      <c r="L231" s="54">
        <f t="shared" si="101"/>
        <v>54.456928838951313</v>
      </c>
      <c r="M231" s="54">
        <f t="shared" si="101"/>
        <v>45.711143695014663</v>
      </c>
    </row>
    <row r="232" spans="1:13">
      <c r="A232" s="47" t="s">
        <v>15</v>
      </c>
      <c r="B232" s="54">
        <f t="shared" si="101"/>
        <v>18.800912349299445</v>
      </c>
      <c r="C232" s="54">
        <f t="shared" si="101"/>
        <v>20.787037037037038</v>
      </c>
      <c r="D232" s="54">
        <f t="shared" si="101"/>
        <v>12.029569892473118</v>
      </c>
      <c r="E232" s="54">
        <f t="shared" si="101"/>
        <v>23.645833333333332</v>
      </c>
      <c r="F232" s="54">
        <f t="shared" si="101"/>
        <v>9.9798387096774182</v>
      </c>
      <c r="G232" s="54">
        <f t="shared" si="101"/>
        <v>8.9176555195972682</v>
      </c>
      <c r="H232" s="54">
        <f t="shared" si="101"/>
        <v>19.8252688172043</v>
      </c>
      <c r="I232" s="54">
        <f t="shared" si="101"/>
        <v>30.954708374063213</v>
      </c>
      <c r="J232" s="54">
        <f t="shared" si="101"/>
        <v>28.000000000000004</v>
      </c>
      <c r="K232" s="54">
        <f t="shared" si="101"/>
        <v>30.107526881720432</v>
      </c>
      <c r="L232" s="54">
        <f t="shared" si="101"/>
        <v>37.465277777777779</v>
      </c>
      <c r="M232" s="54">
        <f t="shared" si="101"/>
        <v>25.842293906810038</v>
      </c>
    </row>
    <row r="233" spans="1:13">
      <c r="A233" s="47"/>
      <c r="B233" s="54"/>
      <c r="C233" s="54"/>
      <c r="D233" s="54"/>
      <c r="E233" s="54"/>
      <c r="F233" s="54"/>
      <c r="G233" s="54"/>
      <c r="H233" s="54"/>
      <c r="I233" s="54"/>
      <c r="J233" s="54"/>
      <c r="K233" s="54"/>
      <c r="L233" s="54"/>
      <c r="M233" s="54"/>
    </row>
    <row r="234" spans="1:13">
      <c r="A234" s="47" t="s">
        <v>21</v>
      </c>
      <c r="B234" s="54"/>
      <c r="C234" s="54"/>
      <c r="D234" s="54"/>
      <c r="E234" s="54"/>
      <c r="F234" s="54"/>
      <c r="G234" s="54"/>
      <c r="H234" s="54"/>
      <c r="I234" s="54"/>
      <c r="J234" s="54"/>
      <c r="K234" s="54"/>
      <c r="L234" s="54"/>
      <c r="M234" s="54"/>
    </row>
    <row r="235" spans="1:13">
      <c r="A235" s="47" t="s">
        <v>13</v>
      </c>
      <c r="B235" s="54">
        <f t="shared" ref="B235:M237" si="102">(+B225/B220)*100</f>
        <v>19.387340537905256</v>
      </c>
      <c r="C235" s="54">
        <f t="shared" si="102"/>
        <v>18.326720797195055</v>
      </c>
      <c r="D235" s="54">
        <f t="shared" si="102"/>
        <v>14.680256119306209</v>
      </c>
      <c r="E235" s="54">
        <f t="shared" si="102"/>
        <v>14.562173458725184</v>
      </c>
      <c r="F235" s="54">
        <f t="shared" si="102"/>
        <v>8.0235221566381814</v>
      </c>
      <c r="G235" s="54">
        <f t="shared" si="102"/>
        <v>7.7043625582380342</v>
      </c>
      <c r="H235" s="54">
        <f t="shared" si="102"/>
        <v>22.902214581858633</v>
      </c>
      <c r="I235" s="54">
        <f t="shared" si="102"/>
        <v>21.32031123358729</v>
      </c>
      <c r="J235" s="54">
        <f t="shared" si="102"/>
        <v>23.095090118085768</v>
      </c>
      <c r="K235" s="54">
        <f t="shared" si="102"/>
        <v>29.682264120473175</v>
      </c>
      <c r="L235" s="54">
        <f t="shared" si="102"/>
        <v>33.683776540919396</v>
      </c>
      <c r="M235" s="54">
        <f t="shared" si="102"/>
        <v>27.930485913933023</v>
      </c>
    </row>
    <row r="236" spans="1:13">
      <c r="A236" s="47" t="s">
        <v>14</v>
      </c>
      <c r="B236" s="54">
        <f t="shared" si="102"/>
        <v>21.90871151473792</v>
      </c>
      <c r="C236" s="54">
        <f t="shared" si="102"/>
        <v>19.740206904568176</v>
      </c>
      <c r="D236" s="54">
        <f t="shared" si="102"/>
        <v>16.320638336964226</v>
      </c>
      <c r="E236" s="54">
        <f t="shared" si="102"/>
        <v>14.949823704909141</v>
      </c>
      <c r="F236" s="54">
        <f t="shared" si="102"/>
        <v>8.3956701575288211</v>
      </c>
      <c r="G236" s="54">
        <f t="shared" si="102"/>
        <v>8.4241931109302968</v>
      </c>
      <c r="H236" s="54">
        <f t="shared" si="102"/>
        <v>26.523297491039425</v>
      </c>
      <c r="I236" s="54">
        <f t="shared" si="102"/>
        <v>22.5570991287968</v>
      </c>
      <c r="J236" s="54">
        <f t="shared" si="102"/>
        <v>26.198972695323057</v>
      </c>
      <c r="K236" s="54">
        <f t="shared" si="102"/>
        <v>33.736232111555871</v>
      </c>
      <c r="L236" s="54">
        <f t="shared" si="102"/>
        <v>36.291230893000801</v>
      </c>
      <c r="M236" s="54">
        <f t="shared" si="102"/>
        <v>31.774062737095466</v>
      </c>
    </row>
    <row r="237" spans="1:13">
      <c r="A237" s="47" t="s">
        <v>15</v>
      </c>
      <c r="B237" s="54">
        <f t="shared" si="102"/>
        <v>10.755683349806811</v>
      </c>
      <c r="C237" s="54">
        <f t="shared" si="102"/>
        <v>12.885906040268457</v>
      </c>
      <c r="D237" s="54">
        <f t="shared" si="102"/>
        <v>9.1264551675108851</v>
      </c>
      <c r="E237" s="54">
        <f t="shared" si="102"/>
        <v>13.260473588342442</v>
      </c>
      <c r="F237" s="54">
        <f t="shared" si="102"/>
        <v>6.9023420238621309</v>
      </c>
      <c r="G237" s="54">
        <f t="shared" si="102"/>
        <v>5.1400966183574877</v>
      </c>
      <c r="H237" s="54">
        <f t="shared" si="102"/>
        <v>10.568526109427911</v>
      </c>
      <c r="I237" s="54">
        <f t="shared" si="102"/>
        <v>17.072513253661604</v>
      </c>
      <c r="J237" s="54">
        <f t="shared" si="102"/>
        <v>12.916666666666668</v>
      </c>
      <c r="K237" s="54">
        <f t="shared" si="102"/>
        <v>15.987627043747239</v>
      </c>
      <c r="L237" s="54">
        <f t="shared" si="102"/>
        <v>25.017825311942961</v>
      </c>
      <c r="M237" s="54">
        <f t="shared" si="102"/>
        <v>15.083945435466948</v>
      </c>
    </row>
    <row r="238" spans="1:13">
      <c r="A238" s="47"/>
      <c r="B238" s="54"/>
      <c r="C238" s="54"/>
      <c r="D238" s="54"/>
      <c r="E238" s="54"/>
      <c r="F238" s="54"/>
      <c r="G238" s="54"/>
      <c r="H238" s="54"/>
      <c r="I238" s="54"/>
      <c r="J238" s="54"/>
      <c r="K238" s="54"/>
      <c r="L238" s="54"/>
      <c r="M238" s="54"/>
    </row>
    <row r="239" spans="1:13">
      <c r="A239" s="47" t="s">
        <v>22</v>
      </c>
      <c r="B239" s="19"/>
      <c r="C239" s="19"/>
      <c r="D239" s="19"/>
      <c r="E239" s="19"/>
      <c r="F239" s="19"/>
      <c r="G239" s="19"/>
      <c r="H239" s="19"/>
      <c r="I239" s="19"/>
      <c r="J239" s="19"/>
      <c r="K239" s="19"/>
      <c r="L239" s="19"/>
      <c r="M239" s="19"/>
    </row>
    <row r="240" spans="1:13">
      <c r="A240" s="47" t="s">
        <v>13</v>
      </c>
      <c r="B240" s="48">
        <f t="shared" ref="B240:M240" si="103">SUM(B241:B242)</f>
        <v>4319</v>
      </c>
      <c r="C240" s="48">
        <f t="shared" si="103"/>
        <v>4167</v>
      </c>
      <c r="D240" s="48">
        <f t="shared" si="103"/>
        <v>4259</v>
      </c>
      <c r="E240" s="48">
        <f t="shared" si="103"/>
        <v>3919</v>
      </c>
      <c r="F240" s="48">
        <f t="shared" si="103"/>
        <v>2204</v>
      </c>
      <c r="G240" s="48">
        <f t="shared" si="103"/>
        <v>2255</v>
      </c>
      <c r="H240" s="48">
        <f t="shared" si="103"/>
        <v>5700</v>
      </c>
      <c r="I240" s="48">
        <f t="shared" si="103"/>
        <v>5787</v>
      </c>
      <c r="J240" s="48">
        <f t="shared" si="103"/>
        <v>6243</v>
      </c>
      <c r="K240" s="48">
        <f t="shared" si="103"/>
        <v>7561</v>
      </c>
      <c r="L240" s="48">
        <f t="shared" si="103"/>
        <v>8074</v>
      </c>
      <c r="M240" s="48">
        <f t="shared" si="103"/>
        <v>7428</v>
      </c>
    </row>
    <row r="241" spans="1:13">
      <c r="A241" s="47" t="s">
        <v>14</v>
      </c>
      <c r="B241" s="48">
        <v>3713</v>
      </c>
      <c r="C241" s="48">
        <v>3566</v>
      </c>
      <c r="D241" s="48">
        <v>3658</v>
      </c>
      <c r="E241" s="48">
        <v>3190</v>
      </c>
      <c r="F241" s="48">
        <v>1836</v>
      </c>
      <c r="G241" s="48">
        <v>1959</v>
      </c>
      <c r="H241" s="48">
        <v>5082</v>
      </c>
      <c r="I241" s="48">
        <v>4817</v>
      </c>
      <c r="J241" s="48">
        <v>5372</v>
      </c>
      <c r="K241" s="48">
        <v>6569</v>
      </c>
      <c r="L241" s="48">
        <v>6746</v>
      </c>
      <c r="M241" s="48">
        <v>6328</v>
      </c>
    </row>
    <row r="242" spans="1:13">
      <c r="A242" s="47" t="s">
        <v>15</v>
      </c>
      <c r="B242" s="48">
        <v>606</v>
      </c>
      <c r="C242" s="48">
        <v>601</v>
      </c>
      <c r="D242" s="48">
        <v>601</v>
      </c>
      <c r="E242" s="48">
        <v>729</v>
      </c>
      <c r="F242" s="48">
        <v>368</v>
      </c>
      <c r="G242" s="48">
        <v>296</v>
      </c>
      <c r="H242" s="48">
        <v>618</v>
      </c>
      <c r="I242" s="48">
        <v>970</v>
      </c>
      <c r="J242" s="48">
        <v>871</v>
      </c>
      <c r="K242" s="48">
        <v>992</v>
      </c>
      <c r="L242" s="48">
        <v>1328</v>
      </c>
      <c r="M242" s="48">
        <v>1100</v>
      </c>
    </row>
    <row r="243" spans="1:13">
      <c r="A243" s="47"/>
      <c r="B243" s="48"/>
      <c r="C243" s="48"/>
      <c r="D243" s="48"/>
      <c r="E243" s="48"/>
      <c r="F243" s="48"/>
      <c r="G243" s="48"/>
      <c r="H243" s="48"/>
      <c r="I243" s="48"/>
      <c r="J243" s="48"/>
      <c r="K243" s="48"/>
      <c r="L243" s="48"/>
      <c r="M243" s="48"/>
    </row>
    <row r="244" spans="1:13" ht="25.5">
      <c r="A244" s="47" t="s">
        <v>23</v>
      </c>
      <c r="B244" s="29"/>
      <c r="C244" s="29"/>
      <c r="D244" s="29"/>
      <c r="E244" s="29"/>
      <c r="F244" s="29"/>
      <c r="G244" s="29"/>
      <c r="H244" s="29"/>
      <c r="I244" s="29"/>
      <c r="J244" s="29"/>
      <c r="K244" s="29"/>
      <c r="L244" s="29"/>
      <c r="M244" s="29"/>
    </row>
    <row r="245" spans="1:13">
      <c r="A245" s="47" t="s">
        <v>13</v>
      </c>
      <c r="B245" s="54">
        <f t="shared" ref="B245:M247" si="104">B225/B240</f>
        <v>2.2097707802732116</v>
      </c>
      <c r="C245" s="54">
        <f t="shared" si="104"/>
        <v>1.9066474682025438</v>
      </c>
      <c r="D245" s="54">
        <f t="shared" si="104"/>
        <v>1.7011035454332002</v>
      </c>
      <c r="E245" s="54">
        <f t="shared" si="104"/>
        <v>1.7780045930084205</v>
      </c>
      <c r="F245" s="54">
        <f t="shared" si="104"/>
        <v>1.6529038112522687</v>
      </c>
      <c r="G245" s="54">
        <f t="shared" si="104"/>
        <v>1.6133037694013304</v>
      </c>
      <c r="H245" s="54">
        <f t="shared" si="104"/>
        <v>1.9866666666666666</v>
      </c>
      <c r="I245" s="54">
        <f t="shared" si="104"/>
        <v>1.8182132365647141</v>
      </c>
      <c r="J245" s="54">
        <f t="shared" si="104"/>
        <v>1.7856799615569439</v>
      </c>
      <c r="K245" s="54">
        <f t="shared" si="104"/>
        <v>1.9447163073667504</v>
      </c>
      <c r="L245" s="54">
        <f t="shared" si="104"/>
        <v>2.0237800346792172</v>
      </c>
      <c r="M245" s="54">
        <f t="shared" si="104"/>
        <v>1.8672590199246095</v>
      </c>
    </row>
    <row r="246" spans="1:13">
      <c r="A246" s="47" t="s">
        <v>14</v>
      </c>
      <c r="B246" s="54">
        <f t="shared" si="104"/>
        <v>2.248047401023431</v>
      </c>
      <c r="C246" s="54">
        <f t="shared" si="104"/>
        <v>1.9049355019629837</v>
      </c>
      <c r="D246" s="54">
        <f t="shared" si="104"/>
        <v>1.6998359759431383</v>
      </c>
      <c r="E246" s="54">
        <f t="shared" si="104"/>
        <v>1.7278996865203762</v>
      </c>
      <c r="F246" s="54">
        <f t="shared" si="104"/>
        <v>1.5588235294117647</v>
      </c>
      <c r="G246" s="54">
        <f t="shared" si="104"/>
        <v>1.5855028075548749</v>
      </c>
      <c r="H246" s="54">
        <f t="shared" si="104"/>
        <v>1.994883903974813</v>
      </c>
      <c r="I246" s="54">
        <f t="shared" si="104"/>
        <v>1.789910732821258</v>
      </c>
      <c r="J246" s="54">
        <f t="shared" si="104"/>
        <v>1.8039836187639613</v>
      </c>
      <c r="K246" s="54">
        <f t="shared" si="104"/>
        <v>1.9630080681991171</v>
      </c>
      <c r="L246" s="54">
        <f t="shared" si="104"/>
        <v>2.0060776756596503</v>
      </c>
      <c r="M246" s="54">
        <f t="shared" si="104"/>
        <v>1.9192477876106195</v>
      </c>
    </row>
    <row r="247" spans="1:13">
      <c r="A247" s="47" t="s">
        <v>15</v>
      </c>
      <c r="B247" s="54">
        <f t="shared" si="104"/>
        <v>1.9752475247524752</v>
      </c>
      <c r="C247" s="54">
        <f t="shared" si="104"/>
        <v>1.9168053244592347</v>
      </c>
      <c r="D247" s="54">
        <f t="shared" si="104"/>
        <v>1.7088186356073212</v>
      </c>
      <c r="E247" s="54">
        <f t="shared" si="104"/>
        <v>1.9972565157750344</v>
      </c>
      <c r="F247" s="54">
        <f t="shared" si="104"/>
        <v>2.1222826086956523</v>
      </c>
      <c r="G247" s="54">
        <f t="shared" si="104"/>
        <v>1.7972972972972974</v>
      </c>
      <c r="H247" s="54">
        <f t="shared" si="104"/>
        <v>1.919093851132686</v>
      </c>
      <c r="I247" s="54">
        <f t="shared" si="104"/>
        <v>1.9587628865979381</v>
      </c>
      <c r="J247" s="54">
        <f t="shared" si="104"/>
        <v>1.6727898966704937</v>
      </c>
      <c r="K247" s="54">
        <f t="shared" si="104"/>
        <v>1.8235887096774193</v>
      </c>
      <c r="L247" s="54">
        <f t="shared" si="104"/>
        <v>2.1137048192771086</v>
      </c>
      <c r="M247" s="54">
        <f t="shared" si="104"/>
        <v>1.5681818181818181</v>
      </c>
    </row>
    <row r="248" spans="1:13">
      <c r="A248" s="47"/>
    </row>
    <row r="249" spans="1:13" ht="25.5" customHeight="1">
      <c r="A249" s="55" t="s">
        <v>38</v>
      </c>
      <c r="B249" s="68">
        <v>2020</v>
      </c>
      <c r="C249" s="67"/>
      <c r="D249" s="67"/>
      <c r="E249" s="67"/>
      <c r="F249" s="67"/>
      <c r="G249" s="67"/>
      <c r="H249" s="67"/>
      <c r="I249" s="67"/>
      <c r="J249" s="67"/>
      <c r="K249" s="67"/>
      <c r="L249" s="67"/>
      <c r="M249" s="67"/>
    </row>
    <row r="250" spans="1:13">
      <c r="A250" s="47"/>
      <c r="B250" s="37" t="s">
        <v>0</v>
      </c>
      <c r="C250" s="37" t="s">
        <v>1</v>
      </c>
      <c r="D250" s="37" t="s">
        <v>2</v>
      </c>
      <c r="E250" s="37" t="s">
        <v>42</v>
      </c>
      <c r="F250" s="37" t="s">
        <v>43</v>
      </c>
      <c r="G250" s="37" t="s">
        <v>5</v>
      </c>
      <c r="H250" s="37" t="s">
        <v>6</v>
      </c>
      <c r="I250" s="37" t="s">
        <v>7</v>
      </c>
      <c r="J250" s="37" t="s">
        <v>8</v>
      </c>
      <c r="K250" s="37" t="s">
        <v>9</v>
      </c>
      <c r="L250" s="37" t="s">
        <v>10</v>
      </c>
      <c r="M250" s="37" t="s">
        <v>11</v>
      </c>
    </row>
    <row r="251" spans="1:13">
      <c r="A251" s="47"/>
    </row>
    <row r="252" spans="1:13">
      <c r="A252" s="47" t="s">
        <v>12</v>
      </c>
    </row>
    <row r="253" spans="1:13">
      <c r="A253" s="47" t="s">
        <v>13</v>
      </c>
      <c r="B253" s="48">
        <f t="shared" ref="B253:D253" si="105">SUM(B254:B255)</f>
        <v>23</v>
      </c>
      <c r="C253" s="48">
        <f t="shared" si="105"/>
        <v>23</v>
      </c>
      <c r="D253" s="48">
        <f t="shared" si="105"/>
        <v>23</v>
      </c>
      <c r="E253" s="48" t="s">
        <v>39</v>
      </c>
      <c r="F253" s="48" t="s">
        <v>39</v>
      </c>
      <c r="G253" s="48">
        <f t="shared" ref="G253:M253" si="106">SUM(G254:G255)</f>
        <v>12</v>
      </c>
      <c r="H253" s="48">
        <f t="shared" si="106"/>
        <v>15</v>
      </c>
      <c r="I253" s="48">
        <f t="shared" si="106"/>
        <v>16</v>
      </c>
      <c r="J253" s="48">
        <f t="shared" si="106"/>
        <v>17</v>
      </c>
      <c r="K253" s="48">
        <f t="shared" si="106"/>
        <v>17</v>
      </c>
      <c r="L253" s="48">
        <f t="shared" si="106"/>
        <v>15</v>
      </c>
      <c r="M253" s="48">
        <f t="shared" si="106"/>
        <v>18</v>
      </c>
    </row>
    <row r="254" spans="1:13">
      <c r="A254" s="47" t="s">
        <v>14</v>
      </c>
      <c r="B254" s="48">
        <v>13</v>
      </c>
      <c r="C254" s="48">
        <v>13</v>
      </c>
      <c r="D254" s="48">
        <v>13</v>
      </c>
      <c r="E254" s="48" t="s">
        <v>39</v>
      </c>
      <c r="F254" s="48" t="s">
        <v>39</v>
      </c>
      <c r="G254" s="48">
        <v>9</v>
      </c>
      <c r="H254" s="48">
        <v>11</v>
      </c>
      <c r="I254" s="48">
        <v>12</v>
      </c>
      <c r="J254" s="48">
        <v>13</v>
      </c>
      <c r="K254" s="48">
        <v>13</v>
      </c>
      <c r="L254" s="48">
        <v>9</v>
      </c>
      <c r="M254" s="48">
        <v>10</v>
      </c>
    </row>
    <row r="255" spans="1:13">
      <c r="A255" s="47" t="s">
        <v>15</v>
      </c>
      <c r="B255" s="48">
        <v>10</v>
      </c>
      <c r="C255" s="48">
        <v>10</v>
      </c>
      <c r="D255" s="48">
        <v>10</v>
      </c>
      <c r="E255" s="48" t="s">
        <v>39</v>
      </c>
      <c r="F255" s="48" t="s">
        <v>39</v>
      </c>
      <c r="G255" s="48">
        <v>3</v>
      </c>
      <c r="H255" s="48">
        <v>4</v>
      </c>
      <c r="I255" s="48">
        <v>4</v>
      </c>
      <c r="J255" s="48">
        <v>4</v>
      </c>
      <c r="K255" s="48">
        <v>4</v>
      </c>
      <c r="L255" s="48">
        <v>6</v>
      </c>
      <c r="M255" s="48">
        <v>8</v>
      </c>
    </row>
    <row r="256" spans="1:13">
      <c r="A256" s="47"/>
      <c r="B256" s="48"/>
      <c r="C256" s="48"/>
      <c r="D256" s="48"/>
      <c r="E256" s="48"/>
      <c r="F256" s="48"/>
      <c r="G256" s="48"/>
      <c r="H256" s="48"/>
      <c r="I256" s="48"/>
      <c r="J256" s="48"/>
      <c r="K256" s="48"/>
      <c r="L256" s="48"/>
      <c r="M256" s="48"/>
    </row>
    <row r="257" spans="1:13">
      <c r="A257" s="47" t="s">
        <v>16</v>
      </c>
      <c r="B257" s="48"/>
      <c r="C257" s="48"/>
      <c r="D257" s="48"/>
      <c r="E257" s="48"/>
      <c r="F257" s="48"/>
      <c r="G257" s="48"/>
      <c r="H257" s="48"/>
      <c r="I257" s="48"/>
      <c r="J257" s="48"/>
      <c r="K257" s="48"/>
      <c r="L257" s="48"/>
      <c r="M257" s="48"/>
    </row>
    <row r="258" spans="1:13">
      <c r="A258" s="47" t="s">
        <v>13</v>
      </c>
      <c r="B258" s="48">
        <f t="shared" ref="B258:D258" si="107">SUM(B259:B260)</f>
        <v>19189</v>
      </c>
      <c r="C258" s="48">
        <f t="shared" si="107"/>
        <v>18444</v>
      </c>
      <c r="D258" s="48">
        <f t="shared" si="107"/>
        <v>11333</v>
      </c>
      <c r="E258" s="48" t="s">
        <v>39</v>
      </c>
      <c r="F258" s="48" t="s">
        <v>39</v>
      </c>
      <c r="G258" s="48">
        <f t="shared" ref="G258:M258" si="108">SUM(G259:G260)</f>
        <v>8340</v>
      </c>
      <c r="H258" s="48">
        <f t="shared" si="108"/>
        <v>9021</v>
      </c>
      <c r="I258" s="48">
        <f t="shared" si="108"/>
        <v>9331</v>
      </c>
      <c r="J258" s="48">
        <f t="shared" si="108"/>
        <v>10170</v>
      </c>
      <c r="K258" s="48">
        <f t="shared" si="108"/>
        <v>10509</v>
      </c>
      <c r="L258" s="48">
        <f t="shared" si="108"/>
        <v>11220</v>
      </c>
      <c r="M258" s="48">
        <f t="shared" si="108"/>
        <v>15562</v>
      </c>
    </row>
    <row r="259" spans="1:13">
      <c r="A259" s="47" t="s">
        <v>14</v>
      </c>
      <c r="B259" s="48">
        <v>16027</v>
      </c>
      <c r="C259" s="48">
        <v>14993</v>
      </c>
      <c r="D259" s="48">
        <v>10117</v>
      </c>
      <c r="E259" s="48" t="s">
        <v>39</v>
      </c>
      <c r="F259" s="48" t="s">
        <v>39</v>
      </c>
      <c r="G259" s="48">
        <v>7830</v>
      </c>
      <c r="H259" s="48">
        <v>8277</v>
      </c>
      <c r="I259" s="48">
        <v>8587</v>
      </c>
      <c r="J259" s="48">
        <v>9450</v>
      </c>
      <c r="K259" s="48">
        <v>9765</v>
      </c>
      <c r="L259" s="48">
        <v>9330</v>
      </c>
      <c r="M259" s="48">
        <v>13609</v>
      </c>
    </row>
    <row r="260" spans="1:13">
      <c r="A260" s="47" t="s">
        <v>15</v>
      </c>
      <c r="B260" s="48">
        <v>3162</v>
      </c>
      <c r="C260" s="48">
        <v>3451</v>
      </c>
      <c r="D260" s="48">
        <v>1216</v>
      </c>
      <c r="E260" s="48" t="s">
        <v>39</v>
      </c>
      <c r="F260" s="48" t="s">
        <v>39</v>
      </c>
      <c r="G260" s="48">
        <v>510</v>
      </c>
      <c r="H260" s="48">
        <v>744</v>
      </c>
      <c r="I260" s="48">
        <v>744</v>
      </c>
      <c r="J260" s="48">
        <v>720</v>
      </c>
      <c r="K260" s="48">
        <v>744</v>
      </c>
      <c r="L260" s="48">
        <v>1890</v>
      </c>
      <c r="M260" s="48">
        <v>1953</v>
      </c>
    </row>
    <row r="261" spans="1:13">
      <c r="A261" s="47"/>
      <c r="B261" s="48"/>
      <c r="C261" s="48"/>
      <c r="D261" s="48"/>
      <c r="E261" s="48"/>
      <c r="F261" s="48"/>
      <c r="G261" s="48"/>
      <c r="H261" s="48"/>
      <c r="I261" s="48"/>
      <c r="J261" s="48"/>
      <c r="K261" s="48"/>
      <c r="L261" s="48"/>
      <c r="M261" s="48"/>
    </row>
    <row r="262" spans="1:13">
      <c r="A262" s="47" t="s">
        <v>17</v>
      </c>
      <c r="B262" s="48"/>
      <c r="C262" s="48"/>
      <c r="D262" s="48"/>
      <c r="E262" s="48"/>
      <c r="F262" s="48"/>
      <c r="G262" s="48"/>
      <c r="H262" s="48"/>
      <c r="I262" s="48"/>
      <c r="J262" s="48"/>
      <c r="K262" s="48"/>
      <c r="L262" s="48"/>
      <c r="M262" s="48"/>
    </row>
    <row r="263" spans="1:13">
      <c r="A263" s="47" t="s">
        <v>13</v>
      </c>
      <c r="B263" s="48">
        <f t="shared" ref="B263:D263" si="109">SUM(B264:B265)</f>
        <v>7789</v>
      </c>
      <c r="C263" s="48">
        <f t="shared" si="109"/>
        <v>7688</v>
      </c>
      <c r="D263" s="48">
        <f t="shared" si="109"/>
        <v>3805</v>
      </c>
      <c r="E263" s="48" t="s">
        <v>39</v>
      </c>
      <c r="F263" s="48" t="s">
        <v>39</v>
      </c>
      <c r="G263" s="48">
        <f t="shared" ref="G263:M263" si="110">SUM(G264:G265)</f>
        <v>790</v>
      </c>
      <c r="H263" s="48">
        <f t="shared" si="110"/>
        <v>349</v>
      </c>
      <c r="I263" s="48">
        <f t="shared" si="110"/>
        <v>421</v>
      </c>
      <c r="J263" s="48">
        <f t="shared" si="110"/>
        <v>536</v>
      </c>
      <c r="K263" s="48">
        <f t="shared" si="110"/>
        <v>785</v>
      </c>
      <c r="L263" s="48">
        <f t="shared" si="110"/>
        <v>1298</v>
      </c>
      <c r="M263" s="48">
        <f t="shared" si="110"/>
        <v>2314</v>
      </c>
    </row>
    <row r="264" spans="1:13">
      <c r="A264" s="47" t="s">
        <v>14</v>
      </c>
      <c r="B264" s="48">
        <v>6688</v>
      </c>
      <c r="C264" s="48">
        <v>6422</v>
      </c>
      <c r="D264" s="48">
        <v>2945</v>
      </c>
      <c r="E264" s="48" t="s">
        <v>39</v>
      </c>
      <c r="F264" s="48" t="s">
        <v>39</v>
      </c>
      <c r="G264" s="48">
        <v>760</v>
      </c>
      <c r="H264" s="48">
        <v>329</v>
      </c>
      <c r="I264" s="48">
        <v>411</v>
      </c>
      <c r="J264" s="48">
        <v>528</v>
      </c>
      <c r="K264" s="48">
        <v>695</v>
      </c>
      <c r="L264" s="48">
        <v>1163</v>
      </c>
      <c r="M264" s="48">
        <v>2120</v>
      </c>
    </row>
    <row r="265" spans="1:13">
      <c r="A265" s="47" t="s">
        <v>15</v>
      </c>
      <c r="B265" s="48">
        <v>1101</v>
      </c>
      <c r="C265" s="48">
        <v>1266</v>
      </c>
      <c r="D265" s="48">
        <v>860</v>
      </c>
      <c r="E265" s="48" t="s">
        <v>39</v>
      </c>
      <c r="F265" s="48" t="s">
        <v>39</v>
      </c>
      <c r="G265" s="48">
        <v>30</v>
      </c>
      <c r="H265" s="48">
        <v>20</v>
      </c>
      <c r="I265" s="48">
        <v>10</v>
      </c>
      <c r="J265" s="48">
        <v>8</v>
      </c>
      <c r="K265" s="48">
        <v>90</v>
      </c>
      <c r="L265" s="48">
        <v>135</v>
      </c>
      <c r="M265" s="48">
        <v>194</v>
      </c>
    </row>
    <row r="266" spans="1:13">
      <c r="A266" s="47"/>
      <c r="B266" s="48"/>
      <c r="C266" s="48"/>
      <c r="D266" s="48"/>
      <c r="E266" s="48"/>
      <c r="F266" s="48"/>
      <c r="G266" s="48"/>
      <c r="H266" s="48"/>
      <c r="I266" s="48"/>
      <c r="J266" s="48"/>
      <c r="K266" s="48"/>
      <c r="L266" s="48"/>
      <c r="M266" s="48"/>
    </row>
    <row r="267" spans="1:13">
      <c r="A267" s="47" t="s">
        <v>18</v>
      </c>
      <c r="B267" s="48"/>
      <c r="C267" s="48"/>
      <c r="D267" s="48"/>
      <c r="E267" s="48"/>
      <c r="F267" s="48"/>
      <c r="G267" s="48"/>
      <c r="H267" s="48"/>
      <c r="I267" s="48"/>
      <c r="J267" s="48"/>
      <c r="K267" s="48"/>
      <c r="L267" s="48"/>
      <c r="M267" s="48"/>
    </row>
    <row r="268" spans="1:13">
      <c r="A268" s="47" t="s">
        <v>13</v>
      </c>
      <c r="B268" s="48">
        <f t="shared" ref="B268:D268" si="111">SUM(B269:B270)</f>
        <v>55839</v>
      </c>
      <c r="C268" s="48">
        <f t="shared" si="111"/>
        <v>53360</v>
      </c>
      <c r="D268" s="48">
        <f t="shared" si="111"/>
        <v>35034</v>
      </c>
      <c r="E268" s="48" t="s">
        <v>39</v>
      </c>
      <c r="F268" s="48" t="s">
        <v>39</v>
      </c>
      <c r="G268" s="48">
        <f t="shared" ref="G268:M268" si="112">SUM(G269:G270)</f>
        <v>23790</v>
      </c>
      <c r="H268" s="48">
        <f t="shared" si="112"/>
        <v>26815</v>
      </c>
      <c r="I268" s="48">
        <f t="shared" si="112"/>
        <v>27435</v>
      </c>
      <c r="J268" s="48">
        <f t="shared" si="112"/>
        <v>29100</v>
      </c>
      <c r="K268" s="48">
        <f t="shared" si="112"/>
        <v>30101</v>
      </c>
      <c r="L268" s="48">
        <f t="shared" si="112"/>
        <v>32550</v>
      </c>
      <c r="M268" s="48">
        <f t="shared" si="112"/>
        <v>47647</v>
      </c>
    </row>
    <row r="269" spans="1:13">
      <c r="A269" s="47" t="s">
        <v>14</v>
      </c>
      <c r="B269" s="48">
        <v>43245</v>
      </c>
      <c r="C269" s="48">
        <v>40455</v>
      </c>
      <c r="D269" s="48">
        <v>27586</v>
      </c>
      <c r="E269" s="48" t="s">
        <v>39</v>
      </c>
      <c r="F269" s="48" t="s">
        <v>39</v>
      </c>
      <c r="G269" s="48">
        <v>20040</v>
      </c>
      <c r="H269" s="48">
        <v>21979</v>
      </c>
      <c r="I269" s="48">
        <v>22599</v>
      </c>
      <c r="J269" s="48">
        <v>24420</v>
      </c>
      <c r="K269" s="48">
        <v>25389</v>
      </c>
      <c r="L269" s="48">
        <v>24810</v>
      </c>
      <c r="M269" s="48">
        <v>38099</v>
      </c>
    </row>
    <row r="270" spans="1:13">
      <c r="A270" s="47" t="s">
        <v>15</v>
      </c>
      <c r="B270" s="48">
        <v>12594</v>
      </c>
      <c r="C270" s="48">
        <v>12905</v>
      </c>
      <c r="D270" s="48">
        <v>7448</v>
      </c>
      <c r="E270" s="48" t="s">
        <v>39</v>
      </c>
      <c r="F270" s="48" t="s">
        <v>39</v>
      </c>
      <c r="G270" s="48">
        <v>3750</v>
      </c>
      <c r="H270" s="48">
        <v>4836</v>
      </c>
      <c r="I270" s="48">
        <v>4836</v>
      </c>
      <c r="J270" s="48">
        <v>4680</v>
      </c>
      <c r="K270" s="48">
        <v>4712</v>
      </c>
      <c r="L270" s="48">
        <v>7740</v>
      </c>
      <c r="M270" s="48">
        <v>9548</v>
      </c>
    </row>
    <row r="271" spans="1:13">
      <c r="A271" s="47"/>
      <c r="B271" s="48"/>
      <c r="C271" s="48"/>
      <c r="D271" s="48"/>
      <c r="E271" s="48"/>
      <c r="F271" s="48"/>
      <c r="G271" s="48"/>
      <c r="H271" s="48"/>
      <c r="I271" s="48"/>
      <c r="J271" s="48"/>
      <c r="K271" s="48"/>
      <c r="L271" s="48"/>
      <c r="M271" s="48"/>
    </row>
    <row r="272" spans="1:13">
      <c r="A272" s="47" t="s">
        <v>19</v>
      </c>
      <c r="B272" s="48"/>
      <c r="C272" s="48"/>
      <c r="D272" s="48"/>
      <c r="E272" s="48"/>
      <c r="F272" s="48"/>
      <c r="G272" s="48"/>
      <c r="H272" s="48"/>
      <c r="I272" s="48"/>
      <c r="J272" s="48"/>
      <c r="K272" s="48"/>
      <c r="L272" s="48"/>
      <c r="M272" s="48"/>
    </row>
    <row r="273" spans="1:13">
      <c r="A273" s="47" t="s">
        <v>13</v>
      </c>
      <c r="B273" s="48">
        <f t="shared" ref="B273:M273" si="113">SUM(B274:B275)</f>
        <v>15739</v>
      </c>
      <c r="C273" s="48">
        <f t="shared" si="113"/>
        <v>14657</v>
      </c>
      <c r="D273" s="48">
        <f t="shared" si="113"/>
        <v>6963</v>
      </c>
      <c r="E273" s="48" t="s">
        <v>39</v>
      </c>
      <c r="F273" s="48" t="s">
        <v>39</v>
      </c>
      <c r="G273" s="48">
        <f t="shared" si="113"/>
        <v>1165</v>
      </c>
      <c r="H273" s="48">
        <f t="shared" si="113"/>
        <v>514</v>
      </c>
      <c r="I273" s="48">
        <f t="shared" si="113"/>
        <v>632</v>
      </c>
      <c r="J273" s="48">
        <f t="shared" si="113"/>
        <v>748</v>
      </c>
      <c r="K273" s="48">
        <f t="shared" si="113"/>
        <v>1286</v>
      </c>
      <c r="L273" s="48">
        <f t="shared" si="113"/>
        <v>2196</v>
      </c>
      <c r="M273" s="48">
        <f t="shared" si="113"/>
        <v>4539</v>
      </c>
    </row>
    <row r="274" spans="1:13">
      <c r="A274" s="47" t="s">
        <v>14</v>
      </c>
      <c r="B274" s="48">
        <v>12942</v>
      </c>
      <c r="C274" s="48">
        <v>11786</v>
      </c>
      <c r="D274" s="48">
        <v>4539</v>
      </c>
      <c r="E274" s="48" t="s">
        <v>39</v>
      </c>
      <c r="F274" s="48" t="s">
        <v>39</v>
      </c>
      <c r="G274" s="48">
        <v>1061</v>
      </c>
      <c r="H274" s="48">
        <v>440</v>
      </c>
      <c r="I274" s="48">
        <v>600</v>
      </c>
      <c r="J274" s="48">
        <v>729</v>
      </c>
      <c r="K274" s="48">
        <v>1063</v>
      </c>
      <c r="L274" s="48">
        <v>1768</v>
      </c>
      <c r="M274" s="48">
        <v>4063</v>
      </c>
    </row>
    <row r="275" spans="1:13">
      <c r="A275" s="47" t="s">
        <v>15</v>
      </c>
      <c r="B275" s="48">
        <v>2797</v>
      </c>
      <c r="C275" s="48">
        <v>2871</v>
      </c>
      <c r="D275" s="48">
        <v>2424</v>
      </c>
      <c r="E275" s="48" t="s">
        <v>39</v>
      </c>
      <c r="F275" s="48" t="s">
        <v>39</v>
      </c>
      <c r="G275" s="48">
        <v>104</v>
      </c>
      <c r="H275" s="48">
        <v>74</v>
      </c>
      <c r="I275" s="48">
        <v>32</v>
      </c>
      <c r="J275" s="48">
        <v>19</v>
      </c>
      <c r="K275" s="48">
        <v>223</v>
      </c>
      <c r="L275" s="48">
        <v>428</v>
      </c>
      <c r="M275" s="48">
        <v>476</v>
      </c>
    </row>
    <row r="276" spans="1:13">
      <c r="A276" s="47"/>
      <c r="B276" s="48"/>
      <c r="C276" s="48"/>
      <c r="D276" s="48"/>
      <c r="E276" s="48"/>
      <c r="F276" s="48"/>
      <c r="G276" s="48"/>
      <c r="H276" s="48"/>
      <c r="I276" s="48"/>
      <c r="J276" s="48"/>
      <c r="K276" s="48"/>
      <c r="L276" s="48"/>
      <c r="M276" s="48"/>
    </row>
    <row r="277" spans="1:13" ht="25.5">
      <c r="A277" s="47" t="s">
        <v>20</v>
      </c>
      <c r="B277" s="25"/>
      <c r="C277" s="25"/>
      <c r="D277" s="25"/>
      <c r="E277" s="17"/>
      <c r="F277" s="20"/>
      <c r="G277" s="25"/>
      <c r="H277" s="25"/>
      <c r="I277" s="25"/>
      <c r="J277" s="25"/>
      <c r="K277" s="25"/>
      <c r="L277" s="25"/>
      <c r="M277" s="25"/>
    </row>
    <row r="278" spans="1:13">
      <c r="A278" s="47" t="s">
        <v>13</v>
      </c>
      <c r="B278" s="54">
        <f t="shared" ref="B278:D280" si="114">(+B263/B258)*100</f>
        <v>40.590963572880298</v>
      </c>
      <c r="C278" s="54">
        <f t="shared" si="114"/>
        <v>41.682932118846239</v>
      </c>
      <c r="D278" s="54">
        <f t="shared" si="114"/>
        <v>33.57451689755581</v>
      </c>
      <c r="E278" s="54" t="s">
        <v>31</v>
      </c>
      <c r="F278" s="54" t="s">
        <v>31</v>
      </c>
      <c r="G278" s="54">
        <f t="shared" ref="G278:M280" si="115">(+G263/G258)*100</f>
        <v>9.4724220623501196</v>
      </c>
      <c r="H278" s="54">
        <f t="shared" si="115"/>
        <v>3.8687506928278466</v>
      </c>
      <c r="I278" s="54">
        <f t="shared" si="115"/>
        <v>4.5118422462758545</v>
      </c>
      <c r="J278" s="54">
        <f t="shared" si="115"/>
        <v>5.2704031465093415</v>
      </c>
      <c r="K278" s="54">
        <f t="shared" si="115"/>
        <v>7.4697878009325338</v>
      </c>
      <c r="L278" s="54">
        <f t="shared" si="115"/>
        <v>11.568627450980392</v>
      </c>
      <c r="M278" s="54">
        <f t="shared" si="115"/>
        <v>14.869554041896929</v>
      </c>
    </row>
    <row r="279" spans="1:13">
      <c r="A279" s="47" t="s">
        <v>14</v>
      </c>
      <c r="B279" s="54">
        <f t="shared" si="114"/>
        <v>41.729581331503091</v>
      </c>
      <c r="C279" s="54">
        <f t="shared" si="114"/>
        <v>42.833322217034613</v>
      </c>
      <c r="D279" s="54">
        <f t="shared" si="114"/>
        <v>29.109419788474845</v>
      </c>
      <c r="E279" s="54" t="s">
        <v>31</v>
      </c>
      <c r="F279" s="54" t="s">
        <v>31</v>
      </c>
      <c r="G279" s="54">
        <f t="shared" si="115"/>
        <v>9.7062579821200501</v>
      </c>
      <c r="H279" s="54">
        <f t="shared" si="115"/>
        <v>3.9748701220248881</v>
      </c>
      <c r="I279" s="54">
        <f t="shared" si="115"/>
        <v>4.7863048794689647</v>
      </c>
      <c r="J279" s="54">
        <f t="shared" si="115"/>
        <v>5.587301587301587</v>
      </c>
      <c r="K279" s="54">
        <f t="shared" si="115"/>
        <v>7.1172555043522783</v>
      </c>
      <c r="L279" s="54">
        <f t="shared" si="115"/>
        <v>12.465166130760986</v>
      </c>
      <c r="M279" s="54">
        <f t="shared" si="115"/>
        <v>15.577926372253655</v>
      </c>
    </row>
    <row r="280" spans="1:13">
      <c r="A280" s="47" t="s">
        <v>15</v>
      </c>
      <c r="B280" s="54">
        <f t="shared" si="114"/>
        <v>34.819734345351044</v>
      </c>
      <c r="C280" s="54">
        <f t="shared" si="114"/>
        <v>36.685018835120253</v>
      </c>
      <c r="D280" s="54">
        <f t="shared" si="114"/>
        <v>70.723684210526315</v>
      </c>
      <c r="E280" s="54" t="s">
        <v>31</v>
      </c>
      <c r="F280" s="54" t="s">
        <v>31</v>
      </c>
      <c r="G280" s="54">
        <f t="shared" si="115"/>
        <v>5.8823529411764701</v>
      </c>
      <c r="H280" s="54">
        <f t="shared" si="115"/>
        <v>2.6881720430107525</v>
      </c>
      <c r="I280" s="54">
        <f t="shared" si="115"/>
        <v>1.3440860215053763</v>
      </c>
      <c r="J280" s="54">
        <f t="shared" si="115"/>
        <v>1.1111111111111112</v>
      </c>
      <c r="K280" s="54">
        <f t="shared" si="115"/>
        <v>12.096774193548388</v>
      </c>
      <c r="L280" s="54">
        <f t="shared" si="115"/>
        <v>7.1428571428571423</v>
      </c>
      <c r="M280" s="54">
        <f t="shared" si="115"/>
        <v>9.9334357398873525</v>
      </c>
    </row>
    <row r="281" spans="1:13">
      <c r="A281" s="47"/>
      <c r="B281" s="54"/>
      <c r="C281" s="54"/>
      <c r="D281" s="54"/>
      <c r="E281" s="54"/>
      <c r="F281" s="54"/>
      <c r="G281" s="54"/>
      <c r="H281" s="54"/>
      <c r="I281" s="54"/>
      <c r="J281" s="54"/>
      <c r="K281" s="54"/>
      <c r="L281" s="54"/>
      <c r="M281" s="54"/>
    </row>
    <row r="282" spans="1:13">
      <c r="A282" s="47" t="s">
        <v>21</v>
      </c>
      <c r="B282" s="54"/>
      <c r="C282" s="54"/>
      <c r="D282" s="54"/>
      <c r="E282" s="54"/>
      <c r="F282" s="54"/>
      <c r="G282" s="54"/>
      <c r="H282" s="54"/>
      <c r="I282" s="54"/>
      <c r="J282" s="54"/>
      <c r="K282" s="54"/>
      <c r="L282" s="54"/>
      <c r="M282" s="54"/>
    </row>
    <row r="283" spans="1:13">
      <c r="A283" s="47" t="s">
        <v>13</v>
      </c>
      <c r="B283" s="54">
        <f t="shared" ref="B283:D285" si="116">(+B273/B268)*100</f>
        <v>28.186393022797684</v>
      </c>
      <c r="C283" s="54">
        <f t="shared" si="116"/>
        <v>27.468140929535235</v>
      </c>
      <c r="D283" s="54">
        <f t="shared" si="116"/>
        <v>19.874978592224696</v>
      </c>
      <c r="E283" s="54" t="s">
        <v>31</v>
      </c>
      <c r="F283" s="54" t="s">
        <v>31</v>
      </c>
      <c r="G283" s="54">
        <f t="shared" ref="G283:M285" si="117">(+G273/G268)*100</f>
        <v>4.8970155527532571</v>
      </c>
      <c r="H283" s="54">
        <f t="shared" si="117"/>
        <v>1.9168375909006152</v>
      </c>
      <c r="I283" s="54">
        <f t="shared" si="117"/>
        <v>2.3036267541461637</v>
      </c>
      <c r="J283" s="54">
        <f t="shared" si="117"/>
        <v>2.5704467353951892</v>
      </c>
      <c r="K283" s="54">
        <f t="shared" si="117"/>
        <v>4.2722833128467492</v>
      </c>
      <c r="L283" s="54">
        <f t="shared" si="117"/>
        <v>6.7465437788018434</v>
      </c>
      <c r="M283" s="54">
        <f t="shared" si="117"/>
        <v>9.526308057170441</v>
      </c>
    </row>
    <row r="284" spans="1:13">
      <c r="A284" s="47" t="s">
        <v>14</v>
      </c>
      <c r="B284" s="54">
        <f t="shared" si="116"/>
        <v>29.927159209157129</v>
      </c>
      <c r="C284" s="54">
        <f t="shared" si="116"/>
        <v>29.133605240390558</v>
      </c>
      <c r="D284" s="54">
        <f t="shared" si="116"/>
        <v>16.453998404988038</v>
      </c>
      <c r="E284" s="54" t="s">
        <v>31</v>
      </c>
      <c r="F284" s="54" t="s">
        <v>31</v>
      </c>
      <c r="G284" s="54">
        <f t="shared" si="117"/>
        <v>5.2944111776447107</v>
      </c>
      <c r="H284" s="54">
        <f t="shared" si="117"/>
        <v>2.001910914964284</v>
      </c>
      <c r="I284" s="54">
        <f t="shared" si="117"/>
        <v>2.6549847338377801</v>
      </c>
      <c r="J284" s="54">
        <f t="shared" si="117"/>
        <v>2.9852579852579852</v>
      </c>
      <c r="K284" s="54">
        <f t="shared" si="117"/>
        <v>4.1868525739493485</v>
      </c>
      <c r="L284" s="54">
        <f t="shared" si="117"/>
        <v>7.126158806932688</v>
      </c>
      <c r="M284" s="54">
        <f t="shared" si="117"/>
        <v>10.664321898212552</v>
      </c>
    </row>
    <row r="285" spans="1:13">
      <c r="A285" s="47" t="s">
        <v>15</v>
      </c>
      <c r="B285" s="54">
        <f t="shared" si="116"/>
        <v>22.208988407178019</v>
      </c>
      <c r="C285" s="54">
        <f t="shared" si="116"/>
        <v>22.247191011235955</v>
      </c>
      <c r="D285" s="54">
        <f t="shared" si="116"/>
        <v>32.545649838882923</v>
      </c>
      <c r="E285" s="54" t="s">
        <v>31</v>
      </c>
      <c r="F285" s="54" t="s">
        <v>31</v>
      </c>
      <c r="G285" s="54">
        <f t="shared" si="117"/>
        <v>2.7733333333333334</v>
      </c>
      <c r="H285" s="54">
        <f t="shared" si="117"/>
        <v>1.5301902398676592</v>
      </c>
      <c r="I285" s="54">
        <f t="shared" si="117"/>
        <v>0.66170388751033915</v>
      </c>
      <c r="J285" s="54">
        <f t="shared" si="117"/>
        <v>0.40598290598290604</v>
      </c>
      <c r="K285" s="54">
        <f t="shared" si="117"/>
        <v>4.7325976230899833</v>
      </c>
      <c r="L285" s="54">
        <f t="shared" si="117"/>
        <v>5.5297157622739022</v>
      </c>
      <c r="M285" s="54">
        <f t="shared" si="117"/>
        <v>4.9853372434017595</v>
      </c>
    </row>
    <row r="286" spans="1:13">
      <c r="A286" s="47"/>
      <c r="B286" s="23"/>
      <c r="C286" s="13"/>
      <c r="D286" s="13"/>
      <c r="E286" s="20"/>
      <c r="F286" s="20"/>
      <c r="G286" s="13"/>
      <c r="H286" s="13"/>
      <c r="I286" s="13"/>
      <c r="J286" s="13"/>
      <c r="K286" s="13"/>
      <c r="L286" s="13"/>
      <c r="M286" s="13"/>
    </row>
    <row r="287" spans="1:13">
      <c r="A287" s="47" t="s">
        <v>22</v>
      </c>
      <c r="B287" s="19"/>
      <c r="C287" s="19"/>
      <c r="D287" s="19"/>
      <c r="E287" s="20"/>
      <c r="F287" s="20"/>
      <c r="G287" s="13"/>
      <c r="H287" s="13"/>
      <c r="I287" s="13"/>
      <c r="J287" s="13"/>
      <c r="K287" s="13"/>
      <c r="L287" s="19"/>
      <c r="M287" s="19"/>
    </row>
    <row r="288" spans="1:13">
      <c r="A288" s="47" t="s">
        <v>13</v>
      </c>
      <c r="B288" s="48">
        <f t="shared" ref="B288:D288" si="118">SUM(B289:B290)</f>
        <v>8363</v>
      </c>
      <c r="C288" s="48">
        <f t="shared" si="118"/>
        <v>8062</v>
      </c>
      <c r="D288" s="48">
        <f t="shared" si="118"/>
        <v>3941</v>
      </c>
      <c r="E288" s="48" t="s">
        <v>39</v>
      </c>
      <c r="F288" s="48" t="s">
        <v>39</v>
      </c>
      <c r="G288" s="48">
        <f t="shared" ref="G288:M288" si="119">SUM(G289:G290)</f>
        <v>438</v>
      </c>
      <c r="H288" s="48">
        <f t="shared" si="119"/>
        <v>277</v>
      </c>
      <c r="I288" s="48">
        <f t="shared" si="119"/>
        <v>363</v>
      </c>
      <c r="J288" s="48">
        <f t="shared" si="119"/>
        <v>473</v>
      </c>
      <c r="K288" s="48">
        <f t="shared" si="119"/>
        <v>704</v>
      </c>
      <c r="L288" s="48">
        <f t="shared" si="119"/>
        <v>1087</v>
      </c>
      <c r="M288" s="48">
        <f t="shared" si="119"/>
        <v>2170</v>
      </c>
    </row>
    <row r="289" spans="1:13">
      <c r="A289" s="47" t="s">
        <v>14</v>
      </c>
      <c r="B289" s="48">
        <v>7045</v>
      </c>
      <c r="C289" s="48">
        <v>6327</v>
      </c>
      <c r="D289" s="48">
        <v>2580</v>
      </c>
      <c r="E289" s="48" t="s">
        <v>39</v>
      </c>
      <c r="F289" s="48" t="s">
        <v>39</v>
      </c>
      <c r="G289" s="48">
        <v>380</v>
      </c>
      <c r="H289" s="48">
        <v>254</v>
      </c>
      <c r="I289" s="48">
        <v>341</v>
      </c>
      <c r="J289" s="48">
        <v>462</v>
      </c>
      <c r="K289" s="48">
        <v>610</v>
      </c>
      <c r="L289" s="48">
        <v>926</v>
      </c>
      <c r="M289" s="48">
        <v>1970</v>
      </c>
    </row>
    <row r="290" spans="1:13">
      <c r="A290" s="47" t="s">
        <v>15</v>
      </c>
      <c r="B290" s="48">
        <v>1318</v>
      </c>
      <c r="C290" s="48">
        <v>1735</v>
      </c>
      <c r="D290" s="48">
        <v>1361</v>
      </c>
      <c r="E290" s="48" t="s">
        <v>39</v>
      </c>
      <c r="F290" s="48" t="s">
        <v>39</v>
      </c>
      <c r="G290" s="48">
        <v>58</v>
      </c>
      <c r="H290" s="48">
        <v>23</v>
      </c>
      <c r="I290" s="48">
        <v>22</v>
      </c>
      <c r="J290" s="48">
        <v>11</v>
      </c>
      <c r="K290" s="48">
        <v>94</v>
      </c>
      <c r="L290" s="48">
        <v>161</v>
      </c>
      <c r="M290" s="48">
        <v>200</v>
      </c>
    </row>
    <row r="291" spans="1:13">
      <c r="A291" s="47"/>
      <c r="B291" s="48"/>
      <c r="C291" s="48"/>
      <c r="D291" s="48"/>
      <c r="E291" s="48"/>
      <c r="F291" s="48"/>
      <c r="G291" s="48"/>
      <c r="H291" s="48"/>
      <c r="I291" s="48"/>
      <c r="J291" s="48"/>
      <c r="K291" s="48"/>
      <c r="L291" s="48"/>
      <c r="M291" s="48"/>
    </row>
    <row r="292" spans="1:13" ht="25.5">
      <c r="A292" s="47" t="s">
        <v>23</v>
      </c>
      <c r="B292" s="29"/>
      <c r="C292" s="29"/>
      <c r="D292" s="29"/>
      <c r="E292" s="20"/>
      <c r="F292" s="20"/>
      <c r="G292" s="29"/>
      <c r="H292" s="29"/>
      <c r="I292" s="29"/>
      <c r="J292" s="29"/>
      <c r="K292" s="29"/>
      <c r="L292" s="29"/>
      <c r="M292" s="29"/>
    </row>
    <row r="293" spans="1:13">
      <c r="A293" s="47" t="s">
        <v>13</v>
      </c>
      <c r="B293" s="54">
        <f t="shared" ref="B293:D295" si="120">B273/B288</f>
        <v>1.8819801506636376</v>
      </c>
      <c r="C293" s="54">
        <f t="shared" si="120"/>
        <v>1.8180352269908211</v>
      </c>
      <c r="D293" s="54">
        <f t="shared" si="120"/>
        <v>1.7668104541994418</v>
      </c>
      <c r="E293" s="54" t="s">
        <v>31</v>
      </c>
      <c r="F293" s="54" t="s">
        <v>31</v>
      </c>
      <c r="G293" s="54">
        <f t="shared" ref="G293:M295" si="121">G273/G288</f>
        <v>2.6598173515981736</v>
      </c>
      <c r="H293" s="54">
        <f t="shared" si="121"/>
        <v>1.855595667870036</v>
      </c>
      <c r="I293" s="54">
        <f t="shared" si="121"/>
        <v>1.7410468319559229</v>
      </c>
      <c r="J293" s="54">
        <f t="shared" si="121"/>
        <v>1.5813953488372092</v>
      </c>
      <c r="K293" s="54">
        <f t="shared" si="121"/>
        <v>1.8267045454545454</v>
      </c>
      <c r="L293" s="54">
        <f t="shared" si="121"/>
        <v>2.0202391904323829</v>
      </c>
      <c r="M293" s="54">
        <f t="shared" si="121"/>
        <v>2.0917050691244241</v>
      </c>
    </row>
    <row r="294" spans="1:13">
      <c r="A294" s="47" t="s">
        <v>14</v>
      </c>
      <c r="B294" s="54">
        <f t="shared" si="120"/>
        <v>1.8370475514549325</v>
      </c>
      <c r="C294" s="54">
        <f t="shared" si="120"/>
        <v>1.8628101785996523</v>
      </c>
      <c r="D294" s="54">
        <f t="shared" si="120"/>
        <v>1.7593023255813953</v>
      </c>
      <c r="E294" s="54" t="s">
        <v>31</v>
      </c>
      <c r="F294" s="54" t="s">
        <v>31</v>
      </c>
      <c r="G294" s="54">
        <f t="shared" si="121"/>
        <v>2.7921052631578949</v>
      </c>
      <c r="H294" s="54">
        <f t="shared" si="121"/>
        <v>1.7322834645669292</v>
      </c>
      <c r="I294" s="54">
        <f t="shared" si="121"/>
        <v>1.7595307917888563</v>
      </c>
      <c r="J294" s="54">
        <f t="shared" si="121"/>
        <v>1.5779220779220779</v>
      </c>
      <c r="K294" s="54">
        <f t="shared" si="121"/>
        <v>1.7426229508196722</v>
      </c>
      <c r="L294" s="54">
        <f t="shared" si="121"/>
        <v>1.9092872570194384</v>
      </c>
      <c r="M294" s="54">
        <f t="shared" si="121"/>
        <v>2.0624365482233502</v>
      </c>
    </row>
    <row r="295" spans="1:13">
      <c r="A295" s="47" t="s">
        <v>15</v>
      </c>
      <c r="B295" s="54">
        <f t="shared" si="120"/>
        <v>2.1221547799696512</v>
      </c>
      <c r="C295" s="54">
        <f t="shared" si="120"/>
        <v>1.6547550432276656</v>
      </c>
      <c r="D295" s="54">
        <f t="shared" si="120"/>
        <v>1.78104335047759</v>
      </c>
      <c r="E295" s="54" t="s">
        <v>31</v>
      </c>
      <c r="F295" s="54" t="s">
        <v>31</v>
      </c>
      <c r="G295" s="54">
        <f t="shared" si="121"/>
        <v>1.7931034482758621</v>
      </c>
      <c r="H295" s="54">
        <f t="shared" si="121"/>
        <v>3.2173913043478262</v>
      </c>
      <c r="I295" s="54">
        <f t="shared" si="121"/>
        <v>1.4545454545454546</v>
      </c>
      <c r="J295" s="54">
        <f t="shared" si="121"/>
        <v>1.7272727272727273</v>
      </c>
      <c r="K295" s="54">
        <f t="shared" si="121"/>
        <v>2.3723404255319149</v>
      </c>
      <c r="L295" s="54">
        <f t="shared" si="121"/>
        <v>2.658385093167702</v>
      </c>
      <c r="M295" s="54">
        <f t="shared" si="121"/>
        <v>2.38</v>
      </c>
    </row>
    <row r="296" spans="1:13">
      <c r="A296" s="47"/>
    </row>
    <row r="297" spans="1:13" ht="30.75" customHeight="1">
      <c r="A297" s="55" t="s">
        <v>38</v>
      </c>
      <c r="B297" s="68">
        <v>2019</v>
      </c>
      <c r="C297" s="67"/>
      <c r="D297" s="67"/>
      <c r="E297" s="67"/>
      <c r="F297" s="67"/>
      <c r="G297" s="67"/>
      <c r="H297" s="67"/>
      <c r="I297" s="67"/>
      <c r="J297" s="67"/>
      <c r="K297" s="67"/>
      <c r="L297" s="67"/>
      <c r="M297" s="67"/>
    </row>
    <row r="298" spans="1:13">
      <c r="A298" s="47"/>
      <c r="B298" s="37" t="s">
        <v>0</v>
      </c>
      <c r="C298" s="37" t="s">
        <v>1</v>
      </c>
      <c r="D298" s="37" t="s">
        <v>2</v>
      </c>
      <c r="E298" s="37" t="s">
        <v>42</v>
      </c>
      <c r="F298" s="37" t="s">
        <v>43</v>
      </c>
      <c r="G298" s="37" t="s">
        <v>5</v>
      </c>
      <c r="H298" s="37" t="s">
        <v>6</v>
      </c>
      <c r="I298" s="37" t="s">
        <v>7</v>
      </c>
      <c r="J298" s="37" t="s">
        <v>8</v>
      </c>
      <c r="K298" s="37" t="s">
        <v>9</v>
      </c>
      <c r="L298" s="37" t="s">
        <v>10</v>
      </c>
      <c r="M298" s="37" t="s">
        <v>11</v>
      </c>
    </row>
    <row r="299" spans="1:13">
      <c r="A299" s="47"/>
    </row>
    <row r="300" spans="1:13">
      <c r="A300" s="47" t="s">
        <v>12</v>
      </c>
    </row>
    <row r="301" spans="1:13">
      <c r="A301" s="47" t="s">
        <v>13</v>
      </c>
      <c r="B301" s="48">
        <f t="shared" ref="B301:M301" si="122">SUM(B302:B303)</f>
        <v>24</v>
      </c>
      <c r="C301" s="48">
        <f t="shared" si="122"/>
        <v>25</v>
      </c>
      <c r="D301" s="48">
        <f t="shared" si="122"/>
        <v>25</v>
      </c>
      <c r="E301" s="48">
        <f t="shared" si="122"/>
        <v>25</v>
      </c>
      <c r="F301" s="48">
        <f t="shared" si="122"/>
        <v>25</v>
      </c>
      <c r="G301" s="48">
        <f t="shared" si="122"/>
        <v>25</v>
      </c>
      <c r="H301" s="48">
        <f t="shared" si="122"/>
        <v>24</v>
      </c>
      <c r="I301" s="48">
        <f t="shared" si="122"/>
        <v>24</v>
      </c>
      <c r="J301" s="48">
        <f t="shared" si="122"/>
        <v>23</v>
      </c>
      <c r="K301" s="48">
        <f t="shared" si="122"/>
        <v>23</v>
      </c>
      <c r="L301" s="48">
        <f t="shared" si="122"/>
        <v>23</v>
      </c>
      <c r="M301" s="48">
        <f t="shared" si="122"/>
        <v>23</v>
      </c>
    </row>
    <row r="302" spans="1:13">
      <c r="A302" s="47" t="s">
        <v>14</v>
      </c>
      <c r="B302" s="48">
        <v>13</v>
      </c>
      <c r="C302" s="48">
        <v>13</v>
      </c>
      <c r="D302" s="48">
        <v>13</v>
      </c>
      <c r="E302" s="48">
        <v>13</v>
      </c>
      <c r="F302" s="48">
        <v>13</v>
      </c>
      <c r="G302" s="48">
        <v>13</v>
      </c>
      <c r="H302" s="48">
        <v>13</v>
      </c>
      <c r="I302" s="48">
        <v>13</v>
      </c>
      <c r="J302" s="48">
        <v>13</v>
      </c>
      <c r="K302" s="48">
        <v>13</v>
      </c>
      <c r="L302" s="48">
        <v>13</v>
      </c>
      <c r="M302" s="48">
        <v>13</v>
      </c>
    </row>
    <row r="303" spans="1:13">
      <c r="A303" s="47" t="s">
        <v>15</v>
      </c>
      <c r="B303" s="48">
        <v>11</v>
      </c>
      <c r="C303" s="48">
        <v>12</v>
      </c>
      <c r="D303" s="48">
        <v>12</v>
      </c>
      <c r="E303" s="48">
        <v>12</v>
      </c>
      <c r="F303" s="48">
        <v>12</v>
      </c>
      <c r="G303" s="48">
        <v>12</v>
      </c>
      <c r="H303" s="48">
        <v>11</v>
      </c>
      <c r="I303" s="48">
        <v>11</v>
      </c>
      <c r="J303" s="48">
        <v>10</v>
      </c>
      <c r="K303" s="48">
        <v>10</v>
      </c>
      <c r="L303" s="48">
        <v>10</v>
      </c>
      <c r="M303" s="48">
        <v>10</v>
      </c>
    </row>
    <row r="304" spans="1:13">
      <c r="A304" s="47"/>
      <c r="B304" s="13"/>
      <c r="C304" s="13"/>
      <c r="D304" s="16"/>
      <c r="E304" s="13"/>
      <c r="F304" s="13"/>
      <c r="G304" s="14"/>
      <c r="H304" s="14"/>
      <c r="I304" s="13"/>
      <c r="J304" s="13"/>
      <c r="K304" s="13"/>
      <c r="L304" s="13"/>
      <c r="M304" s="13"/>
    </row>
    <row r="305" spans="1:13">
      <c r="A305" s="47" t="s">
        <v>16</v>
      </c>
      <c r="B305" s="19"/>
      <c r="C305" s="19"/>
      <c r="D305" s="19"/>
      <c r="E305" s="19"/>
      <c r="F305" s="19"/>
      <c r="G305" s="19"/>
      <c r="H305" s="19"/>
      <c r="I305" s="19"/>
      <c r="J305" s="19"/>
      <c r="K305" s="19"/>
      <c r="L305" s="19"/>
      <c r="M305" s="19"/>
    </row>
    <row r="306" spans="1:13">
      <c r="A306" s="47" t="s">
        <v>13</v>
      </c>
      <c r="B306" s="48">
        <f t="shared" ref="B306:M306" si="123">SUM(B307:B308)</f>
        <v>18021</v>
      </c>
      <c r="C306" s="48">
        <f t="shared" si="123"/>
        <v>16791</v>
      </c>
      <c r="D306" s="48">
        <f t="shared" si="123"/>
        <v>19061</v>
      </c>
      <c r="E306" s="48">
        <f t="shared" si="123"/>
        <v>18540</v>
      </c>
      <c r="F306" s="48">
        <f t="shared" si="123"/>
        <v>18941</v>
      </c>
      <c r="G306" s="48">
        <f t="shared" si="123"/>
        <v>18510</v>
      </c>
      <c r="H306" s="48">
        <f t="shared" si="123"/>
        <v>19685</v>
      </c>
      <c r="I306" s="48">
        <f t="shared" si="123"/>
        <v>19685</v>
      </c>
      <c r="J306" s="48">
        <f t="shared" si="123"/>
        <v>19020</v>
      </c>
      <c r="K306" s="48">
        <f t="shared" si="123"/>
        <v>19685</v>
      </c>
      <c r="L306" s="48">
        <f t="shared" si="123"/>
        <v>19230</v>
      </c>
      <c r="M306" s="48">
        <f t="shared" si="123"/>
        <v>19387</v>
      </c>
    </row>
    <row r="307" spans="1:13">
      <c r="A307" s="47" t="s">
        <v>14</v>
      </c>
      <c r="B307" s="48">
        <v>14239</v>
      </c>
      <c r="C307" s="48">
        <v>12964</v>
      </c>
      <c r="D307" s="48">
        <v>14353</v>
      </c>
      <c r="E307" s="48">
        <v>13890</v>
      </c>
      <c r="F307" s="48">
        <v>14353</v>
      </c>
      <c r="G307" s="48">
        <v>13860</v>
      </c>
      <c r="H307" s="48">
        <v>15469</v>
      </c>
      <c r="I307" s="48">
        <v>15469</v>
      </c>
      <c r="J307" s="48">
        <v>15480</v>
      </c>
      <c r="K307" s="48">
        <v>16027</v>
      </c>
      <c r="L307" s="48">
        <v>15510</v>
      </c>
      <c r="M307" s="48">
        <v>16027</v>
      </c>
    </row>
    <row r="308" spans="1:13">
      <c r="A308" s="47" t="s">
        <v>15</v>
      </c>
      <c r="B308" s="48">
        <v>3782</v>
      </c>
      <c r="C308" s="48">
        <v>3827</v>
      </c>
      <c r="D308" s="48">
        <v>4708</v>
      </c>
      <c r="E308" s="48">
        <v>4650</v>
      </c>
      <c r="F308" s="48">
        <v>4588</v>
      </c>
      <c r="G308" s="48">
        <v>4650</v>
      </c>
      <c r="H308" s="48">
        <v>4216</v>
      </c>
      <c r="I308" s="48">
        <v>4216</v>
      </c>
      <c r="J308" s="48">
        <v>3540</v>
      </c>
      <c r="K308" s="48">
        <v>3658</v>
      </c>
      <c r="L308" s="48">
        <v>3720</v>
      </c>
      <c r="M308" s="48">
        <v>3360</v>
      </c>
    </row>
    <row r="309" spans="1:13">
      <c r="A309" s="47"/>
      <c r="B309" s="48"/>
      <c r="C309" s="48"/>
      <c r="D309" s="48"/>
      <c r="E309" s="48"/>
      <c r="F309" s="48"/>
      <c r="G309" s="48"/>
      <c r="H309" s="48"/>
      <c r="I309" s="48"/>
      <c r="J309" s="48"/>
      <c r="K309" s="48"/>
      <c r="L309" s="48"/>
      <c r="M309" s="48"/>
    </row>
    <row r="310" spans="1:13">
      <c r="A310" s="47" t="s">
        <v>17</v>
      </c>
      <c r="B310" s="48"/>
      <c r="C310" s="48"/>
      <c r="D310" s="48"/>
      <c r="E310" s="48"/>
      <c r="F310" s="48"/>
      <c r="G310" s="48"/>
      <c r="H310" s="48"/>
      <c r="I310" s="48"/>
      <c r="J310" s="48"/>
      <c r="K310" s="48"/>
      <c r="L310" s="48"/>
      <c r="M310" s="48"/>
    </row>
    <row r="311" spans="1:13">
      <c r="A311" s="47" t="s">
        <v>13</v>
      </c>
      <c r="B311" s="48">
        <f t="shared" ref="B311:M311" si="124">SUM(B312:B313)</f>
        <v>7680</v>
      </c>
      <c r="C311" s="48">
        <f t="shared" si="124"/>
        <v>7804</v>
      </c>
      <c r="D311" s="48">
        <f t="shared" si="124"/>
        <v>8561</v>
      </c>
      <c r="E311" s="48">
        <f t="shared" si="124"/>
        <v>7349</v>
      </c>
      <c r="F311" s="48">
        <f t="shared" si="124"/>
        <v>7514</v>
      </c>
      <c r="G311" s="48">
        <f t="shared" si="124"/>
        <v>7853</v>
      </c>
      <c r="H311" s="48">
        <f t="shared" si="124"/>
        <v>9213</v>
      </c>
      <c r="I311" s="48">
        <f t="shared" si="124"/>
        <v>7731</v>
      </c>
      <c r="J311" s="48">
        <f t="shared" si="124"/>
        <v>8506</v>
      </c>
      <c r="K311" s="48">
        <f t="shared" si="124"/>
        <v>8004</v>
      </c>
      <c r="L311" s="48">
        <f t="shared" si="124"/>
        <v>9883</v>
      </c>
      <c r="M311" s="48">
        <f t="shared" si="124"/>
        <v>8311</v>
      </c>
    </row>
    <row r="312" spans="1:13">
      <c r="A312" s="47" t="s">
        <v>14</v>
      </c>
      <c r="B312" s="48">
        <v>6212</v>
      </c>
      <c r="C312" s="48">
        <v>6532</v>
      </c>
      <c r="D312" s="48">
        <v>6497</v>
      </c>
      <c r="E312" s="48">
        <v>6050</v>
      </c>
      <c r="F312" s="48">
        <v>6203</v>
      </c>
      <c r="G312" s="48">
        <v>6508</v>
      </c>
      <c r="H312" s="48">
        <v>7762</v>
      </c>
      <c r="I312" s="48">
        <v>6421</v>
      </c>
      <c r="J312" s="48">
        <v>7234</v>
      </c>
      <c r="K312" s="48">
        <v>6746</v>
      </c>
      <c r="L312" s="48">
        <v>8225</v>
      </c>
      <c r="M312" s="48">
        <v>6836</v>
      </c>
    </row>
    <row r="313" spans="1:13">
      <c r="A313" s="47" t="s">
        <v>15</v>
      </c>
      <c r="B313" s="48">
        <v>1468</v>
      </c>
      <c r="C313" s="48">
        <v>1272</v>
      </c>
      <c r="D313" s="48">
        <v>2064</v>
      </c>
      <c r="E313" s="48">
        <v>1299</v>
      </c>
      <c r="F313" s="48">
        <v>1311</v>
      </c>
      <c r="G313" s="48">
        <v>1345</v>
      </c>
      <c r="H313" s="48">
        <v>1451</v>
      </c>
      <c r="I313" s="48">
        <v>1310</v>
      </c>
      <c r="J313" s="48">
        <v>1272</v>
      </c>
      <c r="K313" s="48">
        <v>1258</v>
      </c>
      <c r="L313" s="48">
        <v>1658</v>
      </c>
      <c r="M313" s="48">
        <v>1475</v>
      </c>
    </row>
    <row r="314" spans="1:13">
      <c r="A314" s="47"/>
      <c r="B314" s="48"/>
      <c r="C314" s="48"/>
      <c r="D314" s="48"/>
      <c r="E314" s="48"/>
      <c r="F314" s="48"/>
      <c r="G314" s="48"/>
      <c r="H314" s="48"/>
      <c r="I314" s="48"/>
      <c r="J314" s="48"/>
      <c r="K314" s="48"/>
      <c r="L314" s="48"/>
      <c r="M314" s="48"/>
    </row>
    <row r="315" spans="1:13">
      <c r="A315" s="47" t="s">
        <v>18</v>
      </c>
      <c r="B315" s="48"/>
      <c r="C315" s="48"/>
      <c r="D315" s="48"/>
      <c r="E315" s="48"/>
      <c r="F315" s="48"/>
      <c r="G315" s="48"/>
      <c r="H315" s="48"/>
      <c r="I315" s="48"/>
      <c r="J315" s="48"/>
      <c r="K315" s="48"/>
      <c r="L315" s="48"/>
      <c r="M315" s="48"/>
    </row>
    <row r="316" spans="1:13">
      <c r="A316" s="47" t="s">
        <v>13</v>
      </c>
      <c r="B316" s="48">
        <f t="shared" ref="B316:M316" si="125">SUM(B317:B318)</f>
        <v>50206</v>
      </c>
      <c r="C316" s="48">
        <f t="shared" si="125"/>
        <v>46276</v>
      </c>
      <c r="D316" s="48">
        <f t="shared" si="125"/>
        <v>52250</v>
      </c>
      <c r="E316" s="48">
        <f t="shared" si="125"/>
        <v>51900</v>
      </c>
      <c r="F316" s="48">
        <f t="shared" si="125"/>
        <v>53599</v>
      </c>
      <c r="G316" s="48">
        <f t="shared" si="125"/>
        <v>51240</v>
      </c>
      <c r="H316" s="48">
        <f t="shared" si="125"/>
        <v>53640</v>
      </c>
      <c r="I316" s="48">
        <f t="shared" si="125"/>
        <v>53660</v>
      </c>
      <c r="J316" s="48">
        <f t="shared" si="125"/>
        <v>55080</v>
      </c>
      <c r="K316" s="48">
        <f t="shared" si="125"/>
        <v>56978</v>
      </c>
      <c r="L316" s="48">
        <f t="shared" si="125"/>
        <v>55020</v>
      </c>
      <c r="M316" s="48">
        <f t="shared" si="125"/>
        <v>54971</v>
      </c>
    </row>
    <row r="317" spans="1:13">
      <c r="A317" s="47" t="s">
        <v>14</v>
      </c>
      <c r="B317" s="48">
        <v>35832</v>
      </c>
      <c r="C317" s="48">
        <v>32592</v>
      </c>
      <c r="D317" s="48">
        <v>36084</v>
      </c>
      <c r="E317" s="48">
        <v>34920</v>
      </c>
      <c r="F317" s="48">
        <v>36208</v>
      </c>
      <c r="G317" s="48">
        <v>34920</v>
      </c>
      <c r="H317" s="48">
        <v>38874</v>
      </c>
      <c r="I317" s="48">
        <v>38874</v>
      </c>
      <c r="J317" s="48">
        <v>41850</v>
      </c>
      <c r="K317" s="48">
        <v>43245</v>
      </c>
      <c r="L317" s="48">
        <v>41850</v>
      </c>
      <c r="M317" s="48">
        <v>43245</v>
      </c>
    </row>
    <row r="318" spans="1:13">
      <c r="A318" s="47" t="s">
        <v>15</v>
      </c>
      <c r="B318" s="48">
        <v>14374</v>
      </c>
      <c r="C318" s="48">
        <v>13684</v>
      </c>
      <c r="D318" s="48">
        <v>16166</v>
      </c>
      <c r="E318" s="48">
        <v>16980</v>
      </c>
      <c r="F318" s="48">
        <v>17391</v>
      </c>
      <c r="G318" s="48">
        <v>16320</v>
      </c>
      <c r="H318" s="48">
        <v>14766</v>
      </c>
      <c r="I318" s="48">
        <v>14786</v>
      </c>
      <c r="J318" s="48">
        <v>13230</v>
      </c>
      <c r="K318" s="48">
        <v>13733</v>
      </c>
      <c r="L318" s="48">
        <v>13170</v>
      </c>
      <c r="M318" s="48">
        <v>11726</v>
      </c>
    </row>
    <row r="319" spans="1:13">
      <c r="A319" s="47"/>
      <c r="B319" s="48"/>
      <c r="C319" s="48"/>
      <c r="D319" s="48"/>
      <c r="E319" s="48"/>
      <c r="F319" s="48"/>
      <c r="G319" s="48"/>
      <c r="H319" s="48"/>
      <c r="I319" s="48"/>
      <c r="J319" s="48"/>
      <c r="K319" s="48"/>
      <c r="L319" s="48"/>
      <c r="M319" s="48"/>
    </row>
    <row r="320" spans="1:13">
      <c r="A320" s="47" t="s">
        <v>19</v>
      </c>
      <c r="B320" s="48"/>
      <c r="C320" s="48"/>
      <c r="D320" s="48"/>
      <c r="E320" s="48"/>
      <c r="F320" s="48"/>
      <c r="G320" s="48"/>
      <c r="H320" s="48"/>
      <c r="I320" s="48"/>
      <c r="J320" s="48"/>
      <c r="K320" s="48"/>
      <c r="L320" s="48"/>
      <c r="M320" s="48"/>
    </row>
    <row r="321" spans="1:13">
      <c r="A321" s="47" t="s">
        <v>13</v>
      </c>
      <c r="B321" s="48">
        <f t="shared" ref="B321:M321" si="126">SUM(B322:B323)</f>
        <v>15164</v>
      </c>
      <c r="C321" s="48">
        <f t="shared" si="126"/>
        <v>14480</v>
      </c>
      <c r="D321" s="48">
        <f t="shared" si="126"/>
        <v>15551</v>
      </c>
      <c r="E321" s="48">
        <f t="shared" si="126"/>
        <v>13946</v>
      </c>
      <c r="F321" s="48">
        <f t="shared" si="126"/>
        <v>14144</v>
      </c>
      <c r="G321" s="48">
        <f t="shared" si="126"/>
        <v>14806</v>
      </c>
      <c r="H321" s="48">
        <f t="shared" si="126"/>
        <v>17992</v>
      </c>
      <c r="I321" s="48">
        <f t="shared" si="126"/>
        <v>13672</v>
      </c>
      <c r="J321" s="48">
        <f t="shared" si="126"/>
        <v>15305</v>
      </c>
      <c r="K321" s="48">
        <f t="shared" si="126"/>
        <v>14719</v>
      </c>
      <c r="L321" s="48">
        <f t="shared" si="126"/>
        <v>19033</v>
      </c>
      <c r="M321" s="48">
        <f t="shared" si="126"/>
        <v>15275</v>
      </c>
    </row>
    <row r="322" spans="1:13">
      <c r="A322" s="47" t="s">
        <v>14</v>
      </c>
      <c r="B322" s="48">
        <v>11225</v>
      </c>
      <c r="C322" s="48">
        <v>11160</v>
      </c>
      <c r="D322" s="48">
        <v>11632</v>
      </c>
      <c r="E322" s="48">
        <v>10805</v>
      </c>
      <c r="F322" s="48">
        <v>10841</v>
      </c>
      <c r="G322" s="48">
        <v>11663</v>
      </c>
      <c r="H322" s="48">
        <v>14610</v>
      </c>
      <c r="I322" s="48">
        <v>11155</v>
      </c>
      <c r="J322" s="48">
        <v>12440</v>
      </c>
      <c r="K322" s="48">
        <v>11852</v>
      </c>
      <c r="L322" s="48">
        <v>15298</v>
      </c>
      <c r="M322" s="48">
        <v>12207</v>
      </c>
    </row>
    <row r="323" spans="1:13">
      <c r="A323" s="47" t="s">
        <v>15</v>
      </c>
      <c r="B323" s="48">
        <v>3939</v>
      </c>
      <c r="C323" s="48">
        <v>3320</v>
      </c>
      <c r="D323" s="48">
        <v>3919</v>
      </c>
      <c r="E323" s="48">
        <v>3141</v>
      </c>
      <c r="F323" s="48">
        <v>3303</v>
      </c>
      <c r="G323" s="48">
        <v>3143</v>
      </c>
      <c r="H323" s="48">
        <v>3382</v>
      </c>
      <c r="I323" s="48">
        <v>2517</v>
      </c>
      <c r="J323" s="48">
        <v>2865</v>
      </c>
      <c r="K323" s="48">
        <v>2867</v>
      </c>
      <c r="L323" s="48">
        <v>3735</v>
      </c>
      <c r="M323" s="48">
        <v>3068</v>
      </c>
    </row>
    <row r="324" spans="1:13">
      <c r="A324" s="47"/>
      <c r="B324" s="48"/>
      <c r="C324" s="48"/>
      <c r="D324" s="48"/>
      <c r="E324" s="48"/>
      <c r="F324" s="48"/>
      <c r="G324" s="48"/>
      <c r="H324" s="48"/>
      <c r="I324" s="48"/>
      <c r="J324" s="48"/>
      <c r="K324" s="48"/>
      <c r="L324" s="48"/>
      <c r="M324" s="48"/>
    </row>
    <row r="325" spans="1:13" ht="25.5">
      <c r="A325" s="47" t="s">
        <v>20</v>
      </c>
      <c r="B325" s="25"/>
      <c r="C325" s="25"/>
      <c r="D325" s="25"/>
      <c r="E325" s="25"/>
      <c r="F325" s="25"/>
      <c r="G325" s="25"/>
      <c r="H325" s="25"/>
      <c r="I325" s="25"/>
      <c r="J325" s="25"/>
      <c r="K325" s="25"/>
      <c r="L325" s="25"/>
      <c r="M325" s="25"/>
    </row>
    <row r="326" spans="1:13">
      <c r="A326" s="47" t="s">
        <v>13</v>
      </c>
      <c r="B326" s="54">
        <f t="shared" ref="B326:M328" si="127">(+B311/B306)*100</f>
        <v>42.616946895288834</v>
      </c>
      <c r="C326" s="54">
        <f t="shared" si="127"/>
        <v>46.477279494967547</v>
      </c>
      <c r="D326" s="54">
        <f t="shared" si="127"/>
        <v>44.913698127065736</v>
      </c>
      <c r="E326" s="54">
        <f t="shared" si="127"/>
        <v>39.638619201726002</v>
      </c>
      <c r="F326" s="54">
        <f t="shared" si="127"/>
        <v>39.670555936856559</v>
      </c>
      <c r="G326" s="54">
        <f t="shared" si="127"/>
        <v>42.425715829281465</v>
      </c>
      <c r="H326" s="54">
        <f t="shared" si="127"/>
        <v>46.802133604267212</v>
      </c>
      <c r="I326" s="54">
        <f t="shared" si="127"/>
        <v>39.273558547117091</v>
      </c>
      <c r="J326" s="54">
        <f t="shared" si="127"/>
        <v>44.721345951629864</v>
      </c>
      <c r="K326" s="54">
        <f t="shared" si="127"/>
        <v>40.660401320802642</v>
      </c>
      <c r="L326" s="54">
        <f t="shared" si="127"/>
        <v>51.393655746229847</v>
      </c>
      <c r="M326" s="54">
        <f t="shared" si="127"/>
        <v>42.868932790013922</v>
      </c>
    </row>
    <row r="327" spans="1:13">
      <c r="A327" s="47" t="s">
        <v>14</v>
      </c>
      <c r="B327" s="54">
        <f t="shared" si="127"/>
        <v>43.626659175503896</v>
      </c>
      <c r="C327" s="54">
        <f t="shared" si="127"/>
        <v>50.385683431039809</v>
      </c>
      <c r="D327" s="54">
        <f t="shared" si="127"/>
        <v>45.265798090991431</v>
      </c>
      <c r="E327" s="54">
        <f t="shared" si="127"/>
        <v>43.556515478761696</v>
      </c>
      <c r="F327" s="54">
        <f t="shared" si="127"/>
        <v>43.217445830140036</v>
      </c>
      <c r="G327" s="54">
        <f t="shared" si="127"/>
        <v>46.955266955266957</v>
      </c>
      <c r="H327" s="54">
        <f t="shared" si="127"/>
        <v>50.177774904648011</v>
      </c>
      <c r="I327" s="54">
        <f t="shared" si="127"/>
        <v>41.508824099812529</v>
      </c>
      <c r="J327" s="54">
        <f t="shared" si="127"/>
        <v>46.731266149870805</v>
      </c>
      <c r="K327" s="54">
        <f t="shared" si="127"/>
        <v>42.091470643289448</v>
      </c>
      <c r="L327" s="54">
        <f t="shared" si="127"/>
        <v>53.030303030303031</v>
      </c>
      <c r="M327" s="54">
        <f t="shared" si="127"/>
        <v>42.653023023647599</v>
      </c>
    </row>
    <row r="328" spans="1:13">
      <c r="A328" s="47" t="s">
        <v>15</v>
      </c>
      <c r="B328" s="54">
        <f t="shared" si="127"/>
        <v>38.815441565309364</v>
      </c>
      <c r="C328" s="54">
        <f t="shared" si="127"/>
        <v>33.237522863862033</v>
      </c>
      <c r="D328" s="54">
        <f t="shared" si="127"/>
        <v>43.840271877655056</v>
      </c>
      <c r="E328" s="54">
        <f t="shared" si="127"/>
        <v>27.935483870967744</v>
      </c>
      <c r="F328" s="54">
        <f t="shared" si="127"/>
        <v>28.574542284219707</v>
      </c>
      <c r="G328" s="54">
        <f t="shared" si="127"/>
        <v>28.9247311827957</v>
      </c>
      <c r="H328" s="54">
        <f t="shared" si="127"/>
        <v>34.416508538899429</v>
      </c>
      <c r="I328" s="54">
        <f t="shared" si="127"/>
        <v>31.072106261859584</v>
      </c>
      <c r="J328" s="54">
        <f t="shared" si="127"/>
        <v>35.932203389830505</v>
      </c>
      <c r="K328" s="54">
        <f t="shared" si="127"/>
        <v>34.390377255330783</v>
      </c>
      <c r="L328" s="54">
        <f t="shared" si="127"/>
        <v>44.56989247311828</v>
      </c>
      <c r="M328" s="54">
        <f t="shared" si="127"/>
        <v>43.898809523809526</v>
      </c>
    </row>
    <row r="329" spans="1:13">
      <c r="A329" s="47"/>
      <c r="B329" s="54"/>
      <c r="C329" s="54"/>
      <c r="D329" s="54"/>
      <c r="E329" s="54"/>
      <c r="F329" s="54"/>
      <c r="G329" s="54"/>
      <c r="H329" s="54"/>
      <c r="I329" s="54"/>
      <c r="J329" s="54"/>
      <c r="K329" s="54"/>
      <c r="L329" s="54"/>
      <c r="M329" s="54"/>
    </row>
    <row r="330" spans="1:13">
      <c r="A330" s="47" t="s">
        <v>21</v>
      </c>
      <c r="B330" s="54"/>
      <c r="C330" s="54"/>
      <c r="D330" s="54"/>
      <c r="E330" s="54"/>
      <c r="F330" s="54"/>
      <c r="G330" s="54"/>
      <c r="H330" s="54"/>
      <c r="I330" s="54"/>
      <c r="J330" s="54"/>
      <c r="K330" s="54"/>
      <c r="L330" s="54"/>
      <c r="M330" s="54"/>
    </row>
    <row r="331" spans="1:13">
      <c r="A331" s="47" t="s">
        <v>13</v>
      </c>
      <c r="B331" s="54">
        <f t="shared" ref="B331:M333" si="128">(+B321/B316)*100</f>
        <v>30.203561327331396</v>
      </c>
      <c r="C331" s="54">
        <f t="shared" si="128"/>
        <v>31.290517762987292</v>
      </c>
      <c r="D331" s="54">
        <f t="shared" si="128"/>
        <v>29.76267942583732</v>
      </c>
      <c r="E331" s="54">
        <f t="shared" si="128"/>
        <v>26.870905587668592</v>
      </c>
      <c r="F331" s="54">
        <f t="shared" si="128"/>
        <v>26.38855202522435</v>
      </c>
      <c r="G331" s="54">
        <f t="shared" si="128"/>
        <v>28.895394223263075</v>
      </c>
      <c r="H331" s="54">
        <f t="shared" si="128"/>
        <v>33.542132736763605</v>
      </c>
      <c r="I331" s="54">
        <f t="shared" si="128"/>
        <v>25.478941483414086</v>
      </c>
      <c r="J331" s="54">
        <f t="shared" si="128"/>
        <v>27.786855482933916</v>
      </c>
      <c r="K331" s="54">
        <f t="shared" si="128"/>
        <v>25.832777563270032</v>
      </c>
      <c r="L331" s="54">
        <f t="shared" si="128"/>
        <v>34.592875318066156</v>
      </c>
      <c r="M331" s="54">
        <f t="shared" si="128"/>
        <v>27.787378799730767</v>
      </c>
    </row>
    <row r="332" spans="1:13">
      <c r="A332" s="47" t="s">
        <v>14</v>
      </c>
      <c r="B332" s="54">
        <f t="shared" si="128"/>
        <v>31.326747041750391</v>
      </c>
      <c r="C332" s="54">
        <f t="shared" si="128"/>
        <v>34.241531664212076</v>
      </c>
      <c r="D332" s="54">
        <f t="shared" si="128"/>
        <v>32.235894025052652</v>
      </c>
      <c r="E332" s="54">
        <f t="shared" si="128"/>
        <v>30.942153493699887</v>
      </c>
      <c r="F332" s="54">
        <f t="shared" si="128"/>
        <v>29.940897039328323</v>
      </c>
      <c r="G332" s="54">
        <f t="shared" si="128"/>
        <v>33.399198167239405</v>
      </c>
      <c r="H332" s="54">
        <f t="shared" si="128"/>
        <v>37.582960333384783</v>
      </c>
      <c r="I332" s="54">
        <f t="shared" si="128"/>
        <v>28.695271904100426</v>
      </c>
      <c r="J332" s="54">
        <f t="shared" si="128"/>
        <v>29.725209080047787</v>
      </c>
      <c r="K332" s="54">
        <f t="shared" si="128"/>
        <v>27.406636605387906</v>
      </c>
      <c r="L332" s="54">
        <f t="shared" si="128"/>
        <v>36.55436081242533</v>
      </c>
      <c r="M332" s="54">
        <f t="shared" si="128"/>
        <v>28.227540756156781</v>
      </c>
    </row>
    <row r="333" spans="1:13">
      <c r="A333" s="47" t="s">
        <v>15</v>
      </c>
      <c r="B333" s="54">
        <f t="shared" si="128"/>
        <v>27.403645470989286</v>
      </c>
      <c r="C333" s="54">
        <f t="shared" si="128"/>
        <v>24.261911721718796</v>
      </c>
      <c r="D333" s="54">
        <f t="shared" si="128"/>
        <v>24.242236793269825</v>
      </c>
      <c r="E333" s="54">
        <f t="shared" si="128"/>
        <v>18.498233215547703</v>
      </c>
      <c r="F333" s="54">
        <f t="shared" si="128"/>
        <v>18.992582370191478</v>
      </c>
      <c r="G333" s="54">
        <f t="shared" si="128"/>
        <v>19.258578431372548</v>
      </c>
      <c r="H333" s="54">
        <f t="shared" si="128"/>
        <v>22.903968576459434</v>
      </c>
      <c r="I333" s="54">
        <f t="shared" si="128"/>
        <v>17.022859461652914</v>
      </c>
      <c r="J333" s="54">
        <f t="shared" si="128"/>
        <v>21.655328798185941</v>
      </c>
      <c r="K333" s="54">
        <f t="shared" si="128"/>
        <v>20.876720308745359</v>
      </c>
      <c r="L333" s="54">
        <f t="shared" si="128"/>
        <v>28.359908883826879</v>
      </c>
      <c r="M333" s="54">
        <f t="shared" si="128"/>
        <v>26.164079822616408</v>
      </c>
    </row>
    <row r="334" spans="1:13">
      <c r="A334" s="47"/>
      <c r="B334" s="25"/>
      <c r="C334" s="25"/>
      <c r="D334" s="25"/>
      <c r="E334" s="25"/>
      <c r="F334" s="25"/>
      <c r="G334" s="25"/>
      <c r="H334" s="25"/>
      <c r="I334" s="23"/>
      <c r="J334" s="23"/>
      <c r="K334" s="23"/>
      <c r="L334" s="23"/>
      <c r="M334" s="23"/>
    </row>
    <row r="335" spans="1:13">
      <c r="A335" s="47" t="s">
        <v>22</v>
      </c>
      <c r="B335" s="21"/>
      <c r="C335" s="19"/>
      <c r="D335" s="19"/>
      <c r="E335" s="19"/>
      <c r="F335" s="24"/>
      <c r="G335" s="19"/>
      <c r="H335" s="19"/>
      <c r="I335" s="19"/>
      <c r="J335" s="19"/>
      <c r="K335" s="19"/>
      <c r="L335" s="19"/>
      <c r="M335" s="19"/>
    </row>
    <row r="336" spans="1:13">
      <c r="A336" s="47" t="s">
        <v>13</v>
      </c>
      <c r="B336" s="48">
        <f t="shared" ref="B336:M336" si="129">SUM(B337:B338)</f>
        <v>8371</v>
      </c>
      <c r="C336" s="48">
        <f t="shared" si="129"/>
        <v>7751</v>
      </c>
      <c r="D336" s="48">
        <f t="shared" si="129"/>
        <v>8883</v>
      </c>
      <c r="E336" s="48">
        <f t="shared" si="129"/>
        <v>7462</v>
      </c>
      <c r="F336" s="48">
        <f t="shared" si="129"/>
        <v>8142</v>
      </c>
      <c r="G336" s="48">
        <f t="shared" si="129"/>
        <v>8046</v>
      </c>
      <c r="H336" s="48">
        <f t="shared" si="129"/>
        <v>9783</v>
      </c>
      <c r="I336" s="48">
        <f t="shared" si="129"/>
        <v>7908</v>
      </c>
      <c r="J336" s="48">
        <f t="shared" si="129"/>
        <v>8886</v>
      </c>
      <c r="K336" s="48">
        <f t="shared" si="129"/>
        <v>8570</v>
      </c>
      <c r="L336" s="48">
        <f t="shared" si="129"/>
        <v>11596</v>
      </c>
      <c r="M336" s="48">
        <f t="shared" si="129"/>
        <v>9588</v>
      </c>
    </row>
    <row r="337" spans="1:13">
      <c r="A337" s="47" t="s">
        <v>14</v>
      </c>
      <c r="B337" s="48">
        <v>6319</v>
      </c>
      <c r="C337" s="48">
        <v>6043</v>
      </c>
      <c r="D337" s="48">
        <v>6467</v>
      </c>
      <c r="E337" s="48">
        <v>5925</v>
      </c>
      <c r="F337" s="48">
        <v>6378</v>
      </c>
      <c r="G337" s="48">
        <v>6410</v>
      </c>
      <c r="H337" s="48">
        <v>8017</v>
      </c>
      <c r="I337" s="48">
        <v>6331</v>
      </c>
      <c r="J337" s="48">
        <v>7323</v>
      </c>
      <c r="K337" s="48">
        <v>7083</v>
      </c>
      <c r="L337" s="48">
        <v>9692</v>
      </c>
      <c r="M337" s="48">
        <v>8004</v>
      </c>
    </row>
    <row r="338" spans="1:13">
      <c r="A338" s="47" t="s">
        <v>15</v>
      </c>
      <c r="B338" s="48">
        <v>2052</v>
      </c>
      <c r="C338" s="48">
        <v>1708</v>
      </c>
      <c r="D338" s="48">
        <v>2416</v>
      </c>
      <c r="E338" s="48">
        <v>1537</v>
      </c>
      <c r="F338" s="48">
        <v>1764</v>
      </c>
      <c r="G338" s="48">
        <v>1636</v>
      </c>
      <c r="H338" s="48">
        <v>1766</v>
      </c>
      <c r="I338" s="48">
        <v>1577</v>
      </c>
      <c r="J338" s="48">
        <v>1563</v>
      </c>
      <c r="K338" s="48">
        <v>1487</v>
      </c>
      <c r="L338" s="48">
        <v>1904</v>
      </c>
      <c r="M338" s="48">
        <v>1584</v>
      </c>
    </row>
    <row r="339" spans="1:13">
      <c r="A339" s="47"/>
      <c r="B339" s="25"/>
      <c r="C339" s="25"/>
      <c r="D339" s="25"/>
      <c r="E339" s="25"/>
      <c r="F339" s="25"/>
      <c r="G339" s="25"/>
      <c r="H339" s="25"/>
      <c r="I339" s="19"/>
      <c r="J339" s="19"/>
      <c r="K339" s="19"/>
      <c r="L339" s="19"/>
      <c r="M339" s="19"/>
    </row>
    <row r="340" spans="1:13" ht="25.5">
      <c r="A340" s="47" t="s">
        <v>23</v>
      </c>
      <c r="B340" s="29"/>
      <c r="C340" s="29"/>
      <c r="D340" s="29"/>
      <c r="E340" s="29"/>
      <c r="F340" s="29"/>
      <c r="G340" s="29"/>
      <c r="H340" s="29"/>
      <c r="I340" s="29"/>
      <c r="J340" s="29"/>
      <c r="K340" s="29"/>
      <c r="L340" s="29"/>
      <c r="M340" s="29"/>
    </row>
    <row r="341" spans="1:13">
      <c r="A341" s="47" t="s">
        <v>13</v>
      </c>
      <c r="B341" s="54">
        <f t="shared" ref="B341:M343" si="130">B321/B336</f>
        <v>1.8114920559072991</v>
      </c>
      <c r="C341" s="54">
        <f t="shared" si="130"/>
        <v>1.8681460456715262</v>
      </c>
      <c r="D341" s="54">
        <f t="shared" si="130"/>
        <v>1.7506473038387933</v>
      </c>
      <c r="E341" s="54">
        <f t="shared" si="130"/>
        <v>1.8689359421066738</v>
      </c>
      <c r="F341" s="54">
        <f t="shared" si="130"/>
        <v>1.7371653156472611</v>
      </c>
      <c r="G341" s="54">
        <f t="shared" si="130"/>
        <v>1.8401690280884913</v>
      </c>
      <c r="H341" s="54">
        <f t="shared" si="130"/>
        <v>1.8391086578759073</v>
      </c>
      <c r="I341" s="54">
        <f t="shared" si="130"/>
        <v>1.7288821446636318</v>
      </c>
      <c r="J341" s="54">
        <f t="shared" si="130"/>
        <v>1.7223722709880711</v>
      </c>
      <c r="K341" s="54">
        <f t="shared" si="130"/>
        <v>1.7175029171528589</v>
      </c>
      <c r="L341" s="54">
        <f t="shared" si="130"/>
        <v>1.6413418420144879</v>
      </c>
      <c r="M341" s="54">
        <f t="shared" si="130"/>
        <v>1.5931372549019607</v>
      </c>
    </row>
    <row r="342" spans="1:13">
      <c r="A342" s="47" t="s">
        <v>14</v>
      </c>
      <c r="B342" s="54">
        <f t="shared" si="130"/>
        <v>1.7763886690932109</v>
      </c>
      <c r="C342" s="54">
        <f t="shared" si="130"/>
        <v>1.8467648518947544</v>
      </c>
      <c r="D342" s="54">
        <f t="shared" si="130"/>
        <v>1.798670171640637</v>
      </c>
      <c r="E342" s="54">
        <f t="shared" si="130"/>
        <v>1.8236286919831224</v>
      </c>
      <c r="F342" s="54">
        <f t="shared" si="130"/>
        <v>1.6997491376607088</v>
      </c>
      <c r="G342" s="54">
        <f t="shared" si="130"/>
        <v>1.8195007800312013</v>
      </c>
      <c r="H342" s="54">
        <f t="shared" si="130"/>
        <v>1.8223774479231634</v>
      </c>
      <c r="I342" s="54">
        <f t="shared" si="130"/>
        <v>1.7619649344495341</v>
      </c>
      <c r="J342" s="54">
        <f t="shared" si="130"/>
        <v>1.698757339888024</v>
      </c>
      <c r="K342" s="54">
        <f t="shared" si="130"/>
        <v>1.6733022730481435</v>
      </c>
      <c r="L342" s="54">
        <f t="shared" si="130"/>
        <v>1.5784151877837391</v>
      </c>
      <c r="M342" s="54">
        <f t="shared" si="130"/>
        <v>1.5251124437781109</v>
      </c>
    </row>
    <row r="343" spans="1:13">
      <c r="A343" s="47" t="s">
        <v>15</v>
      </c>
      <c r="B343" s="54">
        <f t="shared" si="130"/>
        <v>1.9195906432748537</v>
      </c>
      <c r="C343" s="54">
        <f t="shared" si="130"/>
        <v>1.9437939110070257</v>
      </c>
      <c r="D343" s="54">
        <f t="shared" si="130"/>
        <v>1.6221026490066226</v>
      </c>
      <c r="E343" s="54">
        <f t="shared" si="130"/>
        <v>2.0435914118412493</v>
      </c>
      <c r="F343" s="54">
        <f t="shared" si="130"/>
        <v>1.8724489795918366</v>
      </c>
      <c r="G343" s="54">
        <f t="shared" si="130"/>
        <v>1.9211491442542787</v>
      </c>
      <c r="H343" s="54">
        <f t="shared" si="130"/>
        <v>1.9150622876557191</v>
      </c>
      <c r="I343" s="54">
        <f t="shared" si="130"/>
        <v>1.5960684844641724</v>
      </c>
      <c r="J343" s="54">
        <f t="shared" si="130"/>
        <v>1.8330134357005758</v>
      </c>
      <c r="K343" s="54">
        <f t="shared" si="130"/>
        <v>1.9280430396772024</v>
      </c>
      <c r="L343" s="54">
        <f t="shared" si="130"/>
        <v>1.9616596638655461</v>
      </c>
      <c r="M343" s="54">
        <f t="shared" si="130"/>
        <v>1.9368686868686869</v>
      </c>
    </row>
    <row r="344" spans="1:13">
      <c r="A344" s="47"/>
      <c r="B344" s="31"/>
      <c r="C344" s="31"/>
      <c r="D344" s="31"/>
      <c r="E344" s="31"/>
      <c r="F344" s="31"/>
      <c r="G344" s="31"/>
      <c r="H344" s="31"/>
      <c r="I344" s="31"/>
      <c r="J344" s="31"/>
      <c r="K344" s="31"/>
      <c r="L344" s="31"/>
      <c r="M344" s="31"/>
    </row>
    <row r="345" spans="1:13" ht="26.25" customHeight="1">
      <c r="A345" s="55" t="s">
        <v>38</v>
      </c>
      <c r="B345" s="68">
        <v>2018</v>
      </c>
      <c r="C345" s="67"/>
      <c r="D345" s="67"/>
      <c r="E345" s="67"/>
      <c r="F345" s="67"/>
      <c r="G345" s="67"/>
      <c r="H345" s="67"/>
      <c r="I345" s="67"/>
      <c r="J345" s="67"/>
      <c r="K345" s="67"/>
      <c r="L345" s="67"/>
      <c r="M345" s="67"/>
    </row>
    <row r="346" spans="1:13">
      <c r="A346" s="47"/>
      <c r="B346" s="37" t="s">
        <v>0</v>
      </c>
      <c r="C346" s="37" t="s">
        <v>1</v>
      </c>
      <c r="D346" s="37" t="s">
        <v>2</v>
      </c>
      <c r="E346" s="37" t="s">
        <v>42</v>
      </c>
      <c r="F346" s="37" t="s">
        <v>43</v>
      </c>
      <c r="G346" s="37" t="s">
        <v>5</v>
      </c>
      <c r="H346" s="37" t="s">
        <v>6</v>
      </c>
      <c r="I346" s="37" t="s">
        <v>7</v>
      </c>
      <c r="J346" s="37" t="s">
        <v>8</v>
      </c>
      <c r="K346" s="37" t="s">
        <v>9</v>
      </c>
      <c r="L346" s="37" t="s">
        <v>10</v>
      </c>
      <c r="M346" s="37" t="s">
        <v>11</v>
      </c>
    </row>
    <row r="347" spans="1:13">
      <c r="A347" s="47"/>
    </row>
    <row r="348" spans="1:13">
      <c r="A348" s="47" t="s">
        <v>12</v>
      </c>
    </row>
    <row r="349" spans="1:13">
      <c r="A349" s="47" t="s">
        <v>13</v>
      </c>
      <c r="B349" s="48">
        <f>SUM(B350:B351)</f>
        <v>22</v>
      </c>
      <c r="C349" s="48">
        <f>SUM(C350:C351)</f>
        <v>24</v>
      </c>
      <c r="D349" s="48">
        <f t="shared" ref="D349:M349" si="131">SUM(D350:D351)</f>
        <v>24</v>
      </c>
      <c r="E349" s="48">
        <f t="shared" si="131"/>
        <v>24</v>
      </c>
      <c r="F349" s="48">
        <f t="shared" si="131"/>
        <v>24</v>
      </c>
      <c r="G349" s="48">
        <f t="shared" si="131"/>
        <v>24</v>
      </c>
      <c r="H349" s="48">
        <f t="shared" si="131"/>
        <v>24</v>
      </c>
      <c r="I349" s="48">
        <f t="shared" si="131"/>
        <v>24</v>
      </c>
      <c r="J349" s="48">
        <f t="shared" si="131"/>
        <v>24</v>
      </c>
      <c r="K349" s="48">
        <f t="shared" si="131"/>
        <v>24</v>
      </c>
      <c r="L349" s="48">
        <f t="shared" si="131"/>
        <v>24</v>
      </c>
      <c r="M349" s="48">
        <f t="shared" si="131"/>
        <v>24</v>
      </c>
    </row>
    <row r="350" spans="1:13">
      <c r="A350" s="47" t="s">
        <v>14</v>
      </c>
      <c r="B350" s="48">
        <v>12</v>
      </c>
      <c r="C350" s="48">
        <v>12</v>
      </c>
      <c r="D350" s="48">
        <v>12</v>
      </c>
      <c r="E350" s="48">
        <v>12</v>
      </c>
      <c r="F350" s="48">
        <v>12</v>
      </c>
      <c r="G350" s="48">
        <v>12</v>
      </c>
      <c r="H350" s="48">
        <v>12</v>
      </c>
      <c r="I350" s="48">
        <v>12</v>
      </c>
      <c r="J350" s="48">
        <v>12</v>
      </c>
      <c r="K350" s="48">
        <v>12</v>
      </c>
      <c r="L350" s="48">
        <v>12</v>
      </c>
      <c r="M350" s="48">
        <v>12</v>
      </c>
    </row>
    <row r="351" spans="1:13">
      <c r="A351" s="47" t="s">
        <v>15</v>
      </c>
      <c r="B351" s="48">
        <v>10</v>
      </c>
      <c r="C351" s="48">
        <v>12</v>
      </c>
      <c r="D351" s="48">
        <v>12</v>
      </c>
      <c r="E351" s="48">
        <v>12</v>
      </c>
      <c r="F351" s="48">
        <v>12</v>
      </c>
      <c r="G351" s="48">
        <v>12</v>
      </c>
      <c r="H351" s="48">
        <v>12</v>
      </c>
      <c r="I351" s="48">
        <v>12</v>
      </c>
      <c r="J351" s="48">
        <v>12</v>
      </c>
      <c r="K351" s="48">
        <v>12</v>
      </c>
      <c r="L351" s="48">
        <v>12</v>
      </c>
      <c r="M351" s="48">
        <v>12</v>
      </c>
    </row>
    <row r="352" spans="1:13">
      <c r="A352" s="47"/>
      <c r="B352" s="48"/>
      <c r="C352" s="48"/>
      <c r="D352" s="48"/>
      <c r="E352" s="48"/>
      <c r="F352" s="48"/>
      <c r="G352" s="48"/>
      <c r="H352" s="48"/>
      <c r="I352" s="48"/>
      <c r="J352" s="48"/>
      <c r="K352" s="48"/>
      <c r="L352" s="48"/>
      <c r="M352" s="48"/>
    </row>
    <row r="353" spans="1:13">
      <c r="A353" s="47" t="s">
        <v>16</v>
      </c>
      <c r="B353" s="48"/>
      <c r="C353" s="48"/>
      <c r="D353" s="48"/>
      <c r="E353" s="48"/>
      <c r="F353" s="48"/>
      <c r="G353" s="48"/>
      <c r="H353" s="48"/>
      <c r="I353" s="48"/>
      <c r="J353" s="48"/>
      <c r="K353" s="48"/>
      <c r="L353" s="48"/>
      <c r="M353" s="48"/>
    </row>
    <row r="354" spans="1:13">
      <c r="A354" s="47" t="s">
        <v>13</v>
      </c>
      <c r="B354" s="48">
        <f>SUM(B355:B356)</f>
        <v>19189</v>
      </c>
      <c r="C354" s="48">
        <f>SUM(C355:C356)</f>
        <v>18428</v>
      </c>
      <c r="D354" s="48">
        <f t="shared" ref="D354:M354" si="132">SUM(D355:D356)</f>
        <v>20295</v>
      </c>
      <c r="E354" s="48">
        <f t="shared" si="132"/>
        <v>20070</v>
      </c>
      <c r="F354" s="48">
        <f t="shared" si="132"/>
        <v>20739</v>
      </c>
      <c r="G354" s="48">
        <f t="shared" si="132"/>
        <v>20070</v>
      </c>
      <c r="H354" s="48">
        <f t="shared" si="132"/>
        <v>20451</v>
      </c>
      <c r="I354" s="48">
        <f t="shared" si="132"/>
        <v>20615</v>
      </c>
      <c r="J354" s="48">
        <f t="shared" si="132"/>
        <v>20250</v>
      </c>
      <c r="K354" s="48">
        <f t="shared" si="132"/>
        <v>20770</v>
      </c>
      <c r="L354" s="48">
        <f t="shared" si="132"/>
        <v>20100</v>
      </c>
      <c r="M354" s="48">
        <f t="shared" si="132"/>
        <v>20711</v>
      </c>
    </row>
    <row r="355" spans="1:13">
      <c r="A355" s="47" t="s">
        <v>14</v>
      </c>
      <c r="B355" s="48">
        <v>15810</v>
      </c>
      <c r="C355" s="48">
        <v>14084</v>
      </c>
      <c r="D355" s="48">
        <v>15593</v>
      </c>
      <c r="E355" s="48">
        <v>15090</v>
      </c>
      <c r="F355" s="48">
        <v>15593</v>
      </c>
      <c r="G355" s="48">
        <v>15090</v>
      </c>
      <c r="H355" s="48">
        <v>15593</v>
      </c>
      <c r="I355" s="48">
        <v>15593</v>
      </c>
      <c r="J355" s="48">
        <v>15030</v>
      </c>
      <c r="K355" s="48">
        <v>15593</v>
      </c>
      <c r="L355" s="48">
        <v>15090</v>
      </c>
      <c r="M355" s="48">
        <v>15441</v>
      </c>
    </row>
    <row r="356" spans="1:13">
      <c r="A356" s="47" t="s">
        <v>15</v>
      </c>
      <c r="B356" s="48">
        <v>3379</v>
      </c>
      <c r="C356" s="48">
        <v>4344</v>
      </c>
      <c r="D356" s="48">
        <v>4702</v>
      </c>
      <c r="E356" s="48">
        <v>4980</v>
      </c>
      <c r="F356" s="48">
        <v>5146</v>
      </c>
      <c r="G356" s="48">
        <v>4980</v>
      </c>
      <c r="H356" s="48">
        <v>4858</v>
      </c>
      <c r="I356" s="48">
        <v>5022</v>
      </c>
      <c r="J356" s="48">
        <v>5220</v>
      </c>
      <c r="K356" s="48">
        <v>5177</v>
      </c>
      <c r="L356" s="48">
        <v>5010</v>
      </c>
      <c r="M356" s="48">
        <v>5270</v>
      </c>
    </row>
    <row r="357" spans="1:13">
      <c r="A357" s="47"/>
      <c r="B357" s="48"/>
      <c r="C357" s="48"/>
      <c r="D357" s="48"/>
      <c r="E357" s="48"/>
      <c r="F357" s="48"/>
      <c r="G357" s="48"/>
      <c r="H357" s="48"/>
      <c r="I357" s="48"/>
      <c r="J357" s="48"/>
      <c r="K357" s="48"/>
      <c r="L357" s="48"/>
      <c r="M357" s="48"/>
    </row>
    <row r="358" spans="1:13">
      <c r="A358" s="47" t="s">
        <v>17</v>
      </c>
      <c r="B358" s="48"/>
      <c r="C358" s="48"/>
      <c r="D358" s="48"/>
      <c r="E358" s="48"/>
      <c r="F358" s="48"/>
      <c r="G358" s="48"/>
      <c r="H358" s="48"/>
      <c r="I358" s="48"/>
      <c r="J358" s="48"/>
      <c r="K358" s="48"/>
      <c r="L358" s="48"/>
      <c r="M358" s="48"/>
    </row>
    <row r="359" spans="1:13">
      <c r="A359" s="47" t="s">
        <v>13</v>
      </c>
      <c r="B359" s="48">
        <f>SUM(B360:B361)</f>
        <v>7715</v>
      </c>
      <c r="C359" s="48">
        <f>SUM(C360:C361)</f>
        <v>7803</v>
      </c>
      <c r="D359" s="48">
        <f t="shared" ref="D359:M359" si="133">SUM(D360:D361)</f>
        <v>8037</v>
      </c>
      <c r="E359" s="48">
        <f t="shared" si="133"/>
        <v>7561</v>
      </c>
      <c r="F359" s="48">
        <f t="shared" si="133"/>
        <v>7732</v>
      </c>
      <c r="G359" s="48">
        <f t="shared" si="133"/>
        <v>7018</v>
      </c>
      <c r="H359" s="48">
        <f t="shared" si="133"/>
        <v>9547</v>
      </c>
      <c r="I359" s="48">
        <f t="shared" si="133"/>
        <v>8327</v>
      </c>
      <c r="J359" s="48">
        <f t="shared" si="133"/>
        <v>8165</v>
      </c>
      <c r="K359" s="48">
        <f t="shared" si="133"/>
        <v>9197</v>
      </c>
      <c r="L359" s="48">
        <f t="shared" si="133"/>
        <v>9840</v>
      </c>
      <c r="M359" s="48">
        <f t="shared" si="133"/>
        <v>8091</v>
      </c>
    </row>
    <row r="360" spans="1:13">
      <c r="A360" s="47" t="s">
        <v>14</v>
      </c>
      <c r="B360" s="48">
        <v>6362</v>
      </c>
      <c r="C360" s="48">
        <v>6270</v>
      </c>
      <c r="D360" s="48">
        <v>6459</v>
      </c>
      <c r="E360" s="48">
        <v>6225</v>
      </c>
      <c r="F360" s="48">
        <v>6259</v>
      </c>
      <c r="G360" s="48">
        <v>5663</v>
      </c>
      <c r="H360" s="48">
        <v>7091</v>
      </c>
      <c r="I360" s="48">
        <v>6427</v>
      </c>
      <c r="J360" s="48">
        <v>6510</v>
      </c>
      <c r="K360" s="48">
        <v>7210</v>
      </c>
      <c r="L360" s="48">
        <v>7907</v>
      </c>
      <c r="M360" s="48">
        <v>6277</v>
      </c>
    </row>
    <row r="361" spans="1:13">
      <c r="A361" s="47" t="s">
        <v>15</v>
      </c>
      <c r="B361" s="48">
        <v>1353</v>
      </c>
      <c r="C361" s="48">
        <v>1533</v>
      </c>
      <c r="D361" s="48">
        <v>1578</v>
      </c>
      <c r="E361" s="48">
        <v>1336</v>
      </c>
      <c r="F361" s="48">
        <v>1473</v>
      </c>
      <c r="G361" s="48">
        <v>1355</v>
      </c>
      <c r="H361" s="48">
        <v>2456</v>
      </c>
      <c r="I361" s="48">
        <v>1900</v>
      </c>
      <c r="J361" s="48">
        <v>1655</v>
      </c>
      <c r="K361" s="48">
        <v>1987</v>
      </c>
      <c r="L361" s="48">
        <v>1933</v>
      </c>
      <c r="M361" s="48">
        <v>1814</v>
      </c>
    </row>
    <row r="362" spans="1:13">
      <c r="A362" s="47"/>
      <c r="B362" s="13"/>
      <c r="C362" s="13"/>
      <c r="D362" s="13"/>
      <c r="E362" s="13"/>
      <c r="F362" s="13"/>
      <c r="G362" s="13"/>
      <c r="H362" s="13"/>
      <c r="I362" s="13"/>
      <c r="J362" s="13"/>
      <c r="K362" s="13"/>
      <c r="L362" s="13"/>
      <c r="M362" s="13"/>
    </row>
    <row r="363" spans="1:13">
      <c r="A363" s="47" t="s">
        <v>18</v>
      </c>
      <c r="B363" s="18"/>
      <c r="C363" s="18"/>
      <c r="D363" s="18"/>
      <c r="E363" s="18"/>
      <c r="F363" s="18"/>
      <c r="G363" s="18"/>
      <c r="H363" s="18"/>
      <c r="I363" s="18"/>
      <c r="J363" s="18"/>
      <c r="K363" s="18"/>
      <c r="L363" s="18"/>
      <c r="M363" s="18"/>
    </row>
    <row r="364" spans="1:13">
      <c r="A364" s="47" t="s">
        <v>13</v>
      </c>
      <c r="B364" s="48">
        <f>SUM(B365:B366)</f>
        <v>54591</v>
      </c>
      <c r="C364" s="48">
        <f>SUM(C365:C366)</f>
        <v>52796</v>
      </c>
      <c r="D364" s="48">
        <f t="shared" ref="D364:M364" si="134">SUM(D365:D366)</f>
        <v>58178</v>
      </c>
      <c r="E364" s="48">
        <f t="shared" si="134"/>
        <v>57870</v>
      </c>
      <c r="F364" s="48">
        <f t="shared" si="134"/>
        <v>59799</v>
      </c>
      <c r="G364" s="48">
        <f t="shared" si="134"/>
        <v>57870</v>
      </c>
      <c r="H364" s="48">
        <f t="shared" si="134"/>
        <v>59191</v>
      </c>
      <c r="I364" s="48">
        <f t="shared" si="134"/>
        <v>59985</v>
      </c>
      <c r="J364" s="48">
        <f t="shared" si="134"/>
        <v>58950</v>
      </c>
      <c r="K364" s="48">
        <f t="shared" si="134"/>
        <v>59923</v>
      </c>
      <c r="L364" s="48">
        <f t="shared" si="134"/>
        <v>57810</v>
      </c>
      <c r="M364" s="48">
        <f t="shared" si="134"/>
        <v>58671</v>
      </c>
    </row>
    <row r="365" spans="1:13">
      <c r="A365" s="47" t="s">
        <v>14</v>
      </c>
      <c r="B365" s="48">
        <v>42253</v>
      </c>
      <c r="C365" s="48">
        <v>38332</v>
      </c>
      <c r="D365" s="48">
        <v>42439</v>
      </c>
      <c r="E365" s="48">
        <v>41070</v>
      </c>
      <c r="F365" s="48">
        <v>42439</v>
      </c>
      <c r="G365" s="48">
        <v>41070</v>
      </c>
      <c r="H365" s="48">
        <v>42439</v>
      </c>
      <c r="I365" s="48">
        <v>42439</v>
      </c>
      <c r="J365" s="48">
        <v>41670</v>
      </c>
      <c r="K365" s="48">
        <v>42439</v>
      </c>
      <c r="L365" s="48">
        <v>41070</v>
      </c>
      <c r="M365" s="48">
        <v>42103</v>
      </c>
    </row>
    <row r="366" spans="1:13">
      <c r="A366" s="47" t="s">
        <v>15</v>
      </c>
      <c r="B366" s="48">
        <v>12338</v>
      </c>
      <c r="C366" s="48">
        <v>14464</v>
      </c>
      <c r="D366" s="48">
        <v>15739</v>
      </c>
      <c r="E366" s="48">
        <v>16800</v>
      </c>
      <c r="F366" s="48">
        <v>17360</v>
      </c>
      <c r="G366" s="48">
        <v>16800</v>
      </c>
      <c r="H366" s="48">
        <v>16752</v>
      </c>
      <c r="I366" s="48">
        <v>17546</v>
      </c>
      <c r="J366" s="48">
        <v>17280</v>
      </c>
      <c r="K366" s="48">
        <v>17484</v>
      </c>
      <c r="L366" s="48">
        <v>16740</v>
      </c>
      <c r="M366" s="48">
        <v>16568</v>
      </c>
    </row>
    <row r="367" spans="1:13">
      <c r="A367" s="47"/>
      <c r="B367" s="48"/>
      <c r="C367" s="48"/>
      <c r="D367" s="48"/>
      <c r="E367" s="48"/>
      <c r="F367" s="48"/>
      <c r="G367" s="48"/>
      <c r="H367" s="48"/>
      <c r="I367" s="48"/>
      <c r="J367" s="48"/>
      <c r="K367" s="48"/>
      <c r="L367" s="48"/>
      <c r="M367" s="48"/>
    </row>
    <row r="368" spans="1:13">
      <c r="A368" s="47" t="s">
        <v>19</v>
      </c>
      <c r="B368" s="48"/>
      <c r="C368" s="48"/>
      <c r="D368" s="48"/>
      <c r="E368" s="48"/>
      <c r="F368" s="48"/>
      <c r="G368" s="48"/>
      <c r="H368" s="48"/>
      <c r="I368" s="48"/>
      <c r="J368" s="48"/>
      <c r="K368" s="48"/>
      <c r="L368" s="48"/>
      <c r="M368" s="48"/>
    </row>
    <row r="369" spans="1:13">
      <c r="A369" s="47" t="s">
        <v>13</v>
      </c>
      <c r="B369" s="48">
        <f>SUM(B370:B371)</f>
        <v>15202</v>
      </c>
      <c r="C369" s="48">
        <f t="shared" ref="C369:M369" si="135">SUM(C370:C371)</f>
        <v>15286</v>
      </c>
      <c r="D369" s="48">
        <f t="shared" si="135"/>
        <v>15281</v>
      </c>
      <c r="E369" s="48">
        <f t="shared" si="135"/>
        <v>13497</v>
      </c>
      <c r="F369" s="48">
        <f t="shared" si="135"/>
        <v>14479</v>
      </c>
      <c r="G369" s="48">
        <f t="shared" si="135"/>
        <v>12719</v>
      </c>
      <c r="H369" s="48">
        <f t="shared" si="135"/>
        <v>18196</v>
      </c>
      <c r="I369" s="48">
        <f t="shared" si="135"/>
        <v>14983</v>
      </c>
      <c r="J369" s="48">
        <f t="shared" si="135"/>
        <v>14901</v>
      </c>
      <c r="K369" s="48">
        <f t="shared" si="135"/>
        <v>17210</v>
      </c>
      <c r="L369" s="48">
        <f t="shared" si="135"/>
        <v>17924</v>
      </c>
      <c r="M369" s="48">
        <f t="shared" si="135"/>
        <v>15091</v>
      </c>
    </row>
    <row r="370" spans="1:13">
      <c r="A370" s="47" t="s">
        <v>14</v>
      </c>
      <c r="B370" s="48">
        <v>11599</v>
      </c>
      <c r="C370" s="48">
        <v>11672</v>
      </c>
      <c r="D370" s="48">
        <v>11875</v>
      </c>
      <c r="E370" s="48">
        <v>10780</v>
      </c>
      <c r="F370" s="48">
        <v>11366</v>
      </c>
      <c r="G370" s="48">
        <v>9928</v>
      </c>
      <c r="H370" s="48">
        <v>13070</v>
      </c>
      <c r="I370" s="48">
        <v>10964</v>
      </c>
      <c r="J370" s="48">
        <v>11513</v>
      </c>
      <c r="K370" s="48">
        <v>12779</v>
      </c>
      <c r="L370" s="48">
        <v>13816</v>
      </c>
      <c r="M370" s="48">
        <v>11603</v>
      </c>
    </row>
    <row r="371" spans="1:13">
      <c r="A371" s="47" t="s">
        <v>15</v>
      </c>
      <c r="B371" s="48">
        <v>3603</v>
      </c>
      <c r="C371" s="48">
        <v>3614</v>
      </c>
      <c r="D371" s="48">
        <v>3406</v>
      </c>
      <c r="E371" s="48">
        <v>2717</v>
      </c>
      <c r="F371" s="48">
        <v>3113</v>
      </c>
      <c r="G371" s="48">
        <v>2791</v>
      </c>
      <c r="H371" s="48">
        <v>5126</v>
      </c>
      <c r="I371" s="48">
        <v>4019</v>
      </c>
      <c r="J371" s="48">
        <v>3388</v>
      </c>
      <c r="K371" s="48">
        <v>4431</v>
      </c>
      <c r="L371" s="48">
        <v>4108</v>
      </c>
      <c r="M371" s="48">
        <v>3488</v>
      </c>
    </row>
    <row r="372" spans="1:13">
      <c r="A372" s="47"/>
      <c r="B372" s="48"/>
      <c r="C372" s="48"/>
      <c r="D372" s="48"/>
      <c r="E372" s="48"/>
      <c r="F372" s="48"/>
      <c r="G372" s="48"/>
      <c r="H372" s="48"/>
      <c r="I372" s="48"/>
      <c r="J372" s="48"/>
      <c r="K372" s="48"/>
      <c r="L372" s="48"/>
      <c r="M372" s="48"/>
    </row>
    <row r="373" spans="1:13" ht="25.5">
      <c r="A373" s="47" t="s">
        <v>20</v>
      </c>
      <c r="B373" s="25"/>
      <c r="C373" s="25"/>
      <c r="D373" s="25"/>
      <c r="E373" s="25"/>
      <c r="F373" s="25"/>
      <c r="G373" s="25"/>
      <c r="H373" s="25"/>
      <c r="I373" s="25"/>
      <c r="J373" s="25"/>
      <c r="K373" s="25"/>
      <c r="L373" s="25"/>
      <c r="M373" s="25"/>
    </row>
    <row r="374" spans="1:13">
      <c r="A374" s="47" t="s">
        <v>13</v>
      </c>
      <c r="B374" s="54">
        <f>(+B359/B354)*100</f>
        <v>40.205325968002505</v>
      </c>
      <c r="C374" s="54">
        <f>(+C359/C354)*100</f>
        <v>42.343173431734314</v>
      </c>
      <c r="D374" s="54">
        <f t="shared" ref="D374:M375" si="136">(+D359/D354)*100</f>
        <v>39.600886917960089</v>
      </c>
      <c r="E374" s="54">
        <f t="shared" si="136"/>
        <v>37.673143996013955</v>
      </c>
      <c r="F374" s="54">
        <f t="shared" si="136"/>
        <v>37.282414774097113</v>
      </c>
      <c r="G374" s="54">
        <f t="shared" si="136"/>
        <v>34.96761335326358</v>
      </c>
      <c r="H374" s="54">
        <f t="shared" si="136"/>
        <v>46.682313823284929</v>
      </c>
      <c r="I374" s="54">
        <f t="shared" si="136"/>
        <v>40.392917778316765</v>
      </c>
      <c r="J374" s="54">
        <f t="shared" si="136"/>
        <v>40.320987654320987</v>
      </c>
      <c r="K374" s="54">
        <f t="shared" si="136"/>
        <v>44.280211844005777</v>
      </c>
      <c r="L374" s="54">
        <f t="shared" si="136"/>
        <v>48.955223880597018</v>
      </c>
      <c r="M374" s="54">
        <f t="shared" si="136"/>
        <v>39.066196707063874</v>
      </c>
    </row>
    <row r="375" spans="1:13">
      <c r="A375" s="47" t="s">
        <v>14</v>
      </c>
      <c r="B375" s="54">
        <f>(+B360/B355)*100</f>
        <v>40.24035420619861</v>
      </c>
      <c r="C375" s="54">
        <f>(+C360/C355)*100</f>
        <v>44.518602669696108</v>
      </c>
      <c r="D375" s="54">
        <f t="shared" si="136"/>
        <v>41.422433143077022</v>
      </c>
      <c r="E375" s="54">
        <f t="shared" si="136"/>
        <v>41.252485089463221</v>
      </c>
      <c r="F375" s="54">
        <f t="shared" si="136"/>
        <v>40.139806323350221</v>
      </c>
      <c r="G375" s="54">
        <f t="shared" si="136"/>
        <v>37.528164347249835</v>
      </c>
      <c r="H375" s="54">
        <f t="shared" si="136"/>
        <v>45.475533893413711</v>
      </c>
      <c r="I375" s="54">
        <f t="shared" si="136"/>
        <v>41.217212851920735</v>
      </c>
      <c r="J375" s="54">
        <f t="shared" si="136"/>
        <v>43.313373253493012</v>
      </c>
      <c r="K375" s="54">
        <f t="shared" si="136"/>
        <v>46.238696851151154</v>
      </c>
      <c r="L375" s="54">
        <f t="shared" si="136"/>
        <v>52.398939695162362</v>
      </c>
      <c r="M375" s="54">
        <f t="shared" si="136"/>
        <v>40.651512207758564</v>
      </c>
    </row>
    <row r="376" spans="1:13">
      <c r="A376" s="47" t="s">
        <v>15</v>
      </c>
      <c r="B376" s="54">
        <f>(+B361/B356)*100</f>
        <v>40.041432376442735</v>
      </c>
      <c r="C376" s="54">
        <f t="shared" ref="C376:M376" si="137">(+C361/C356)*100</f>
        <v>35.290055248618785</v>
      </c>
      <c r="D376" s="54">
        <f t="shared" si="137"/>
        <v>33.560187154402385</v>
      </c>
      <c r="E376" s="54">
        <f t="shared" si="137"/>
        <v>26.827309236947794</v>
      </c>
      <c r="F376" s="54">
        <f t="shared" si="137"/>
        <v>28.624174115818114</v>
      </c>
      <c r="G376" s="54">
        <f t="shared" si="137"/>
        <v>27.208835341365461</v>
      </c>
      <c r="H376" s="54">
        <f t="shared" si="137"/>
        <v>50.555784273363521</v>
      </c>
      <c r="I376" s="54">
        <f t="shared" si="137"/>
        <v>37.833532457188376</v>
      </c>
      <c r="J376" s="54">
        <f t="shared" si="137"/>
        <v>31.70498084291188</v>
      </c>
      <c r="K376" s="54">
        <f t="shared" si="137"/>
        <v>38.381301912304423</v>
      </c>
      <c r="L376" s="54">
        <f t="shared" si="137"/>
        <v>38.582834331337324</v>
      </c>
      <c r="M376" s="54">
        <f t="shared" si="137"/>
        <v>34.421252371916509</v>
      </c>
    </row>
    <row r="377" spans="1:13">
      <c r="A377" s="47"/>
      <c r="B377" s="54"/>
      <c r="C377" s="54"/>
      <c r="D377" s="54"/>
      <c r="E377" s="54"/>
      <c r="F377" s="54"/>
      <c r="G377" s="54"/>
      <c r="H377" s="54"/>
      <c r="I377" s="54"/>
      <c r="J377" s="54"/>
      <c r="K377" s="54"/>
      <c r="L377" s="54"/>
      <c r="M377" s="54"/>
    </row>
    <row r="378" spans="1:13">
      <c r="A378" s="47" t="s">
        <v>21</v>
      </c>
      <c r="B378" s="54"/>
      <c r="C378" s="54"/>
      <c r="D378" s="54"/>
      <c r="E378" s="54"/>
      <c r="F378" s="54"/>
      <c r="G378" s="54"/>
      <c r="H378" s="54"/>
      <c r="I378" s="54"/>
      <c r="J378" s="54"/>
      <c r="K378" s="54"/>
      <c r="L378" s="54"/>
      <c r="M378" s="54"/>
    </row>
    <row r="379" spans="1:13">
      <c r="A379" s="47" t="s">
        <v>13</v>
      </c>
      <c r="B379" s="54">
        <f>(+B369/B364)*100</f>
        <v>27.847081020681063</v>
      </c>
      <c r="C379" s="54">
        <f t="shared" ref="C379:M381" si="138">(+C369/C364)*100</f>
        <v>28.952950981134933</v>
      </c>
      <c r="D379" s="54">
        <f t="shared" si="138"/>
        <v>26.265942452473446</v>
      </c>
      <c r="E379" s="54">
        <f t="shared" si="138"/>
        <v>23.322965266977707</v>
      </c>
      <c r="F379" s="54">
        <f t="shared" si="138"/>
        <v>24.212779477917689</v>
      </c>
      <c r="G379" s="54">
        <f t="shared" si="138"/>
        <v>21.978572662865041</v>
      </c>
      <c r="H379" s="54">
        <f t="shared" si="138"/>
        <v>30.741159973644645</v>
      </c>
      <c r="I379" s="54">
        <f t="shared" si="138"/>
        <v>24.977911144452779</v>
      </c>
      <c r="J379" s="54">
        <f t="shared" si="138"/>
        <v>25.277353689567427</v>
      </c>
      <c r="K379" s="54">
        <f t="shared" si="138"/>
        <v>28.720190911669974</v>
      </c>
      <c r="L379" s="54">
        <f t="shared" si="138"/>
        <v>31.005016433143055</v>
      </c>
      <c r="M379" s="54">
        <f t="shared" si="138"/>
        <v>25.721395578735663</v>
      </c>
    </row>
    <row r="380" spans="1:13">
      <c r="A380" s="47" t="s">
        <v>14</v>
      </c>
      <c r="B380" s="54">
        <f>(+B370/B365)*100</f>
        <v>27.45130523276454</v>
      </c>
      <c r="C380" s="54">
        <f t="shared" si="138"/>
        <v>30.449754774079096</v>
      </c>
      <c r="D380" s="54">
        <f t="shared" si="138"/>
        <v>27.981337920309151</v>
      </c>
      <c r="E380" s="54">
        <f t="shared" si="138"/>
        <v>26.247869491112734</v>
      </c>
      <c r="F380" s="54">
        <f t="shared" si="138"/>
        <v>26.781969414924951</v>
      </c>
      <c r="G380" s="54">
        <f t="shared" si="138"/>
        <v>24.173362551740929</v>
      </c>
      <c r="H380" s="54">
        <f t="shared" si="138"/>
        <v>30.797144136289734</v>
      </c>
      <c r="I380" s="54">
        <f t="shared" si="138"/>
        <v>25.834727491222697</v>
      </c>
      <c r="J380" s="54">
        <f t="shared" si="138"/>
        <v>27.628989680825534</v>
      </c>
      <c r="K380" s="54">
        <f t="shared" si="138"/>
        <v>30.111454087042578</v>
      </c>
      <c r="L380" s="54">
        <f t="shared" si="138"/>
        <v>33.640126613099582</v>
      </c>
      <c r="M380" s="54">
        <f t="shared" si="138"/>
        <v>27.558606275087289</v>
      </c>
    </row>
    <row r="381" spans="1:13">
      <c r="A381" s="47" t="s">
        <v>15</v>
      </c>
      <c r="B381" s="54">
        <f>(+B371/B366)*100</f>
        <v>29.202463932566058</v>
      </c>
      <c r="C381" s="54">
        <f t="shared" si="138"/>
        <v>24.986172566371682</v>
      </c>
      <c r="D381" s="54">
        <f t="shared" si="138"/>
        <v>21.640510832962704</v>
      </c>
      <c r="E381" s="54">
        <f t="shared" si="138"/>
        <v>16.172619047619047</v>
      </c>
      <c r="F381" s="54">
        <f t="shared" si="138"/>
        <v>17.932027649769587</v>
      </c>
      <c r="G381" s="54">
        <f t="shared" si="138"/>
        <v>16.613095238095237</v>
      </c>
      <c r="H381" s="54">
        <f t="shared" si="138"/>
        <v>30.599331423113657</v>
      </c>
      <c r="I381" s="54">
        <f t="shared" si="138"/>
        <v>22.905505528325545</v>
      </c>
      <c r="J381" s="54">
        <f t="shared" si="138"/>
        <v>19.606481481481481</v>
      </c>
      <c r="K381" s="54">
        <f t="shared" si="138"/>
        <v>25.343170899107754</v>
      </c>
      <c r="L381" s="54">
        <f t="shared" si="138"/>
        <v>24.540023894862603</v>
      </c>
      <c r="M381" s="54">
        <f t="shared" si="138"/>
        <v>21.052631578947366</v>
      </c>
    </row>
    <row r="382" spans="1:13">
      <c r="A382" s="47"/>
      <c r="B382" s="13"/>
      <c r="C382" s="13"/>
      <c r="D382" s="13"/>
      <c r="E382" s="13"/>
      <c r="F382" s="13"/>
      <c r="G382" s="13"/>
      <c r="H382" s="13"/>
      <c r="I382" s="13"/>
      <c r="J382" s="13"/>
      <c r="K382" s="13"/>
      <c r="L382" s="13"/>
      <c r="M382" s="13"/>
    </row>
    <row r="383" spans="1:13">
      <c r="A383" s="47" t="s">
        <v>22</v>
      </c>
      <c r="B383" s="18"/>
      <c r="C383" s="18"/>
      <c r="D383" s="18"/>
      <c r="E383" s="18"/>
      <c r="F383" s="18"/>
      <c r="G383" s="18"/>
      <c r="H383" s="18"/>
      <c r="I383" s="18"/>
      <c r="J383" s="18"/>
      <c r="K383" s="18"/>
      <c r="L383" s="18"/>
      <c r="M383" s="18"/>
    </row>
    <row r="384" spans="1:13">
      <c r="A384" s="47" t="s">
        <v>13</v>
      </c>
      <c r="B384" s="48">
        <f>SUM(B385:B386)</f>
        <v>7918</v>
      </c>
      <c r="C384" s="48">
        <f t="shared" ref="C384:M384" si="139">SUM(C385:C386)</f>
        <v>7635</v>
      </c>
      <c r="D384" s="48">
        <f t="shared" si="139"/>
        <v>8975</v>
      </c>
      <c r="E384" s="48">
        <f t="shared" si="139"/>
        <v>8051</v>
      </c>
      <c r="F384" s="48">
        <f t="shared" si="139"/>
        <v>8050</v>
      </c>
      <c r="G384" s="48">
        <f t="shared" si="139"/>
        <v>7529</v>
      </c>
      <c r="H384" s="48">
        <f t="shared" si="139"/>
        <v>10229</v>
      </c>
      <c r="I384" s="48">
        <f t="shared" si="139"/>
        <v>9237</v>
      </c>
      <c r="J384" s="48">
        <f t="shared" si="139"/>
        <v>8884</v>
      </c>
      <c r="K384" s="48">
        <f t="shared" si="139"/>
        <v>9305</v>
      </c>
      <c r="L384" s="48">
        <f t="shared" si="139"/>
        <v>10494</v>
      </c>
      <c r="M384" s="48">
        <f t="shared" si="139"/>
        <v>8351</v>
      </c>
    </row>
    <row r="385" spans="1:65">
      <c r="A385" s="47" t="s">
        <v>14</v>
      </c>
      <c r="B385" s="48">
        <v>5973</v>
      </c>
      <c r="C385" s="48">
        <v>5718</v>
      </c>
      <c r="D385" s="48">
        <v>7081</v>
      </c>
      <c r="E385" s="48">
        <v>6461</v>
      </c>
      <c r="F385" s="48">
        <v>6466</v>
      </c>
      <c r="G385" s="48">
        <v>5895</v>
      </c>
      <c r="H385" s="48">
        <v>7084</v>
      </c>
      <c r="I385" s="48">
        <v>6972</v>
      </c>
      <c r="J385" s="48">
        <v>6855</v>
      </c>
      <c r="K385" s="48">
        <v>6806</v>
      </c>
      <c r="L385" s="48">
        <v>8228</v>
      </c>
      <c r="M385" s="48">
        <v>6410</v>
      </c>
    </row>
    <row r="386" spans="1:65">
      <c r="A386" s="47" t="s">
        <v>15</v>
      </c>
      <c r="B386" s="48">
        <v>1945</v>
      </c>
      <c r="C386" s="48">
        <v>1917</v>
      </c>
      <c r="D386" s="48">
        <v>1894</v>
      </c>
      <c r="E386" s="48">
        <v>1590</v>
      </c>
      <c r="F386" s="48">
        <v>1584</v>
      </c>
      <c r="G386" s="48">
        <v>1634</v>
      </c>
      <c r="H386" s="48">
        <v>3145</v>
      </c>
      <c r="I386" s="48">
        <v>2265</v>
      </c>
      <c r="J386" s="48">
        <v>2029</v>
      </c>
      <c r="K386" s="48">
        <v>2499</v>
      </c>
      <c r="L386" s="48">
        <v>2266</v>
      </c>
      <c r="M386" s="48">
        <v>1941</v>
      </c>
    </row>
    <row r="387" spans="1:65">
      <c r="A387" s="47"/>
      <c r="B387" s="48"/>
      <c r="C387" s="48"/>
      <c r="D387" s="48"/>
      <c r="E387" s="48"/>
      <c r="F387" s="48"/>
      <c r="G387" s="48"/>
      <c r="H387" s="48"/>
      <c r="I387" s="48"/>
      <c r="J387" s="48"/>
      <c r="K387" s="48"/>
      <c r="L387" s="48"/>
      <c r="M387" s="48"/>
    </row>
    <row r="388" spans="1:65" ht="25.5">
      <c r="A388" s="47" t="s">
        <v>23</v>
      </c>
      <c r="B388" s="48"/>
      <c r="C388" s="48"/>
      <c r="D388" s="48"/>
      <c r="E388" s="48"/>
      <c r="F388" s="48"/>
      <c r="G388" s="48"/>
      <c r="H388" s="48"/>
      <c r="I388" s="48"/>
      <c r="J388" s="48"/>
      <c r="K388" s="48"/>
      <c r="L388" s="48"/>
      <c r="M388" s="48"/>
    </row>
    <row r="389" spans="1:65">
      <c r="A389" s="47" t="s">
        <v>13</v>
      </c>
      <c r="B389" s="54">
        <f>B369/B384</f>
        <v>1.9199292750694621</v>
      </c>
      <c r="C389" s="54">
        <f t="shared" ref="C389:M391" si="140">C369/C384</f>
        <v>2.0020956123117224</v>
      </c>
      <c r="D389" s="54">
        <f t="shared" si="140"/>
        <v>1.7026183844011142</v>
      </c>
      <c r="E389" s="54">
        <f t="shared" si="140"/>
        <v>1.6764377096012917</v>
      </c>
      <c r="F389" s="54">
        <f t="shared" si="140"/>
        <v>1.7986335403726708</v>
      </c>
      <c r="G389" s="54">
        <f t="shared" si="140"/>
        <v>1.68933457298446</v>
      </c>
      <c r="H389" s="54">
        <f t="shared" si="140"/>
        <v>1.7788640140776224</v>
      </c>
      <c r="I389" s="54">
        <f t="shared" si="140"/>
        <v>1.6220634405109884</v>
      </c>
      <c r="J389" s="54">
        <f t="shared" si="140"/>
        <v>1.6772850067537146</v>
      </c>
      <c r="K389" s="54">
        <f t="shared" si="140"/>
        <v>1.8495432563138097</v>
      </c>
      <c r="L389" s="54">
        <f t="shared" si="140"/>
        <v>1.7080236325519345</v>
      </c>
      <c r="M389" s="54">
        <f t="shared" si="140"/>
        <v>1.807088971380673</v>
      </c>
    </row>
    <row r="390" spans="1:65">
      <c r="A390" s="47" t="s">
        <v>14</v>
      </c>
      <c r="B390" s="54">
        <f>B370/B385</f>
        <v>1.9419052402477817</v>
      </c>
      <c r="C390" s="54">
        <f t="shared" si="140"/>
        <v>2.0412731724379154</v>
      </c>
      <c r="D390" s="54">
        <f t="shared" si="140"/>
        <v>1.6770230193475497</v>
      </c>
      <c r="E390" s="54">
        <f t="shared" si="140"/>
        <v>1.6684723726977249</v>
      </c>
      <c r="F390" s="54">
        <f t="shared" si="140"/>
        <v>1.7578100835137642</v>
      </c>
      <c r="G390" s="54">
        <f t="shared" si="140"/>
        <v>1.684139100932994</v>
      </c>
      <c r="H390" s="54">
        <f t="shared" si="140"/>
        <v>1.8450028232636928</v>
      </c>
      <c r="I390" s="54">
        <f t="shared" si="140"/>
        <v>1.5725760183591508</v>
      </c>
      <c r="J390" s="54">
        <f t="shared" si="140"/>
        <v>1.6795040116703137</v>
      </c>
      <c r="K390" s="54">
        <f t="shared" si="140"/>
        <v>1.8776079929473994</v>
      </c>
      <c r="L390" s="54">
        <f t="shared" si="140"/>
        <v>1.679144385026738</v>
      </c>
      <c r="M390" s="54">
        <f t="shared" si="140"/>
        <v>1.8101404056162247</v>
      </c>
    </row>
    <row r="391" spans="1:65">
      <c r="A391" s="47" t="s">
        <v>15</v>
      </c>
      <c r="B391" s="54">
        <f>B371/B386</f>
        <v>1.8524421593830334</v>
      </c>
      <c r="C391" s="54">
        <f t="shared" si="140"/>
        <v>1.8852373500260824</v>
      </c>
      <c r="D391" s="54">
        <f t="shared" si="140"/>
        <v>1.79831045406547</v>
      </c>
      <c r="E391" s="54">
        <f t="shared" si="140"/>
        <v>1.7088050314465408</v>
      </c>
      <c r="F391" s="54">
        <f t="shared" si="140"/>
        <v>1.9652777777777777</v>
      </c>
      <c r="G391" s="54">
        <f t="shared" si="140"/>
        <v>1.7080783353733171</v>
      </c>
      <c r="H391" s="54">
        <f t="shared" si="140"/>
        <v>1.6298887122416534</v>
      </c>
      <c r="I391" s="54">
        <f t="shared" si="140"/>
        <v>1.77439293598234</v>
      </c>
      <c r="J391" s="54">
        <f t="shared" si="140"/>
        <v>1.6697880729423362</v>
      </c>
      <c r="K391" s="54">
        <f t="shared" si="140"/>
        <v>1.7731092436974789</v>
      </c>
      <c r="L391" s="54">
        <f t="shared" si="140"/>
        <v>1.8128861429832304</v>
      </c>
      <c r="M391" s="54">
        <f t="shared" si="140"/>
        <v>1.7970118495620815</v>
      </c>
    </row>
    <row r="392" spans="1:65" s="60" customFormat="1" ht="11.25">
      <c r="A392" s="59" t="s">
        <v>45</v>
      </c>
    </row>
    <row r="393" spans="1:65" s="60" customFormat="1" ht="24.75" customHeight="1">
      <c r="A393" s="66" t="s">
        <v>24</v>
      </c>
      <c r="B393" s="66"/>
      <c r="C393" s="66"/>
      <c r="D393" s="66"/>
      <c r="E393" s="66"/>
      <c r="F393" s="66"/>
      <c r="G393" s="66"/>
      <c r="H393" s="66"/>
      <c r="I393" s="66"/>
      <c r="J393" s="66"/>
      <c r="K393" s="66"/>
      <c r="L393" s="66"/>
      <c r="M393" s="34"/>
      <c r="N393" s="34"/>
      <c r="O393" s="34"/>
      <c r="P393" s="34"/>
      <c r="Q393" s="34"/>
      <c r="R393" s="34"/>
      <c r="S393" s="34"/>
      <c r="T393" s="34"/>
      <c r="U393" s="34"/>
      <c r="V393" s="34"/>
      <c r="W393" s="34"/>
      <c r="X393" s="34"/>
      <c r="Y393" s="34"/>
      <c r="Z393" s="34"/>
      <c r="AA393" s="34"/>
      <c r="AB393" s="34"/>
      <c r="AC393" s="34"/>
      <c r="AD393" s="35"/>
      <c r="AE393" s="34"/>
      <c r="AF393" s="34"/>
      <c r="AG393" s="34"/>
      <c r="AH393" s="34"/>
      <c r="AI393" s="34"/>
      <c r="AJ393" s="6"/>
      <c r="AK393" s="61"/>
      <c r="AL393" s="61"/>
      <c r="AM393" s="61"/>
      <c r="AN393" s="61"/>
      <c r="AO393" s="61"/>
      <c r="AP393" s="61"/>
      <c r="AQ393" s="61"/>
      <c r="AR393" s="61"/>
      <c r="AS393" s="61"/>
      <c r="AT393" s="61"/>
      <c r="AU393" s="61"/>
      <c r="AV393" s="61"/>
      <c r="AW393" s="61"/>
      <c r="AX393" s="61"/>
      <c r="AY393" s="61"/>
      <c r="AZ393" s="61"/>
      <c r="BA393" s="61"/>
      <c r="BB393" s="61"/>
      <c r="BC393" s="61"/>
      <c r="BD393" s="61"/>
      <c r="BE393" s="61"/>
      <c r="BF393" s="61"/>
      <c r="BG393" s="61"/>
      <c r="BH393" s="61"/>
      <c r="BI393" s="61"/>
      <c r="BJ393" s="61"/>
      <c r="BK393" s="61"/>
      <c r="BL393" s="61"/>
      <c r="BM393" s="61"/>
    </row>
    <row r="394" spans="1:65" s="60" customFormat="1" ht="33" customHeight="1">
      <c r="A394" s="66" t="s">
        <v>25</v>
      </c>
      <c r="B394" s="66"/>
      <c r="C394" s="66"/>
      <c r="D394" s="66"/>
      <c r="E394" s="66"/>
      <c r="F394" s="66"/>
      <c r="G394" s="66"/>
      <c r="H394" s="66"/>
      <c r="I394" s="66"/>
      <c r="J394" s="66"/>
      <c r="K394" s="66"/>
      <c r="L394" s="66"/>
      <c r="M394" s="34"/>
      <c r="N394" s="34"/>
      <c r="O394" s="34"/>
      <c r="P394" s="34"/>
      <c r="Q394" s="34"/>
      <c r="R394" s="34"/>
      <c r="S394" s="34"/>
      <c r="T394" s="34"/>
      <c r="U394" s="34"/>
      <c r="V394" s="34"/>
      <c r="W394" s="34"/>
      <c r="X394" s="34"/>
      <c r="Y394" s="34"/>
      <c r="Z394" s="34"/>
      <c r="AA394" s="34"/>
      <c r="AB394" s="34"/>
      <c r="AC394" s="34"/>
      <c r="AD394" s="35"/>
      <c r="AE394" s="34"/>
      <c r="AF394" s="34"/>
      <c r="AG394" s="34"/>
      <c r="AH394" s="34"/>
      <c r="AI394" s="34"/>
      <c r="AJ394" s="6"/>
      <c r="AK394" s="61"/>
      <c r="AL394" s="61"/>
      <c r="AM394" s="61"/>
      <c r="AN394" s="61"/>
      <c r="AO394" s="61"/>
      <c r="AP394" s="61"/>
      <c r="AQ394" s="61"/>
      <c r="AR394" s="61"/>
      <c r="AS394" s="61"/>
      <c r="AT394" s="61"/>
      <c r="AU394" s="61"/>
      <c r="AV394" s="61"/>
      <c r="AW394" s="61"/>
      <c r="AX394" s="61"/>
      <c r="AY394" s="61"/>
      <c r="AZ394" s="61"/>
      <c r="BA394" s="61"/>
      <c r="BB394" s="61"/>
      <c r="BC394" s="61"/>
      <c r="BD394" s="61"/>
      <c r="BE394" s="61"/>
      <c r="BF394" s="61"/>
      <c r="BG394" s="61"/>
      <c r="BH394" s="61"/>
      <c r="BI394" s="61"/>
      <c r="BJ394" s="61"/>
      <c r="BK394" s="61"/>
      <c r="BL394" s="61"/>
      <c r="BM394" s="61"/>
    </row>
    <row r="395" spans="1:65" s="60" customFormat="1" ht="27" customHeight="1">
      <c r="A395" s="66" t="s">
        <v>26</v>
      </c>
      <c r="B395" s="66"/>
      <c r="C395" s="66"/>
      <c r="D395" s="66"/>
      <c r="E395" s="66"/>
      <c r="F395" s="66"/>
      <c r="G395" s="66"/>
      <c r="H395" s="66"/>
      <c r="I395" s="66"/>
      <c r="J395" s="66"/>
      <c r="K395" s="66"/>
      <c r="L395" s="66"/>
      <c r="M395" s="34"/>
      <c r="N395" s="34"/>
      <c r="O395" s="34"/>
      <c r="P395" s="34"/>
      <c r="Q395" s="34"/>
      <c r="R395" s="34"/>
      <c r="S395" s="34"/>
      <c r="T395" s="34"/>
      <c r="U395" s="34"/>
      <c r="V395" s="34"/>
      <c r="W395" s="34"/>
      <c r="X395" s="34"/>
      <c r="Y395" s="34"/>
      <c r="Z395" s="34"/>
      <c r="AA395" s="34"/>
      <c r="AB395" s="34"/>
      <c r="AC395" s="34"/>
      <c r="AD395" s="35"/>
      <c r="AE395" s="34"/>
      <c r="AF395" s="34"/>
      <c r="AG395" s="34"/>
      <c r="AH395" s="34"/>
      <c r="AI395" s="34"/>
      <c r="AJ395" s="6"/>
      <c r="AK395" s="61"/>
      <c r="AL395" s="61"/>
      <c r="AM395" s="61"/>
      <c r="AN395" s="61"/>
      <c r="AO395" s="61"/>
      <c r="AP395" s="61"/>
      <c r="AQ395" s="61"/>
      <c r="AR395" s="61"/>
      <c r="AS395" s="61"/>
      <c r="AT395" s="61"/>
      <c r="AU395" s="61"/>
      <c r="AV395" s="61"/>
      <c r="AW395" s="61"/>
      <c r="AX395" s="61"/>
      <c r="AY395" s="61"/>
      <c r="AZ395" s="61"/>
      <c r="BA395" s="61"/>
      <c r="BB395" s="61"/>
      <c r="BC395" s="61"/>
      <c r="BD395" s="61"/>
      <c r="BE395" s="61"/>
      <c r="BF395" s="61"/>
      <c r="BG395" s="61"/>
      <c r="BH395" s="61"/>
      <c r="BI395" s="61"/>
      <c r="BJ395" s="61"/>
      <c r="BK395" s="61"/>
      <c r="BL395" s="61"/>
      <c r="BM395" s="61"/>
    </row>
    <row r="396" spans="1:65" s="60" customFormat="1" ht="18.75" customHeight="1">
      <c r="A396" s="66" t="s">
        <v>27</v>
      </c>
      <c r="B396" s="66"/>
      <c r="C396" s="66"/>
      <c r="D396" s="66"/>
      <c r="E396" s="66"/>
      <c r="F396" s="66"/>
      <c r="G396" s="66"/>
      <c r="H396" s="66"/>
      <c r="I396" s="66"/>
      <c r="J396" s="66"/>
      <c r="K396" s="66"/>
      <c r="L396" s="66"/>
      <c r="M396" s="34"/>
      <c r="N396" s="34"/>
      <c r="O396" s="34"/>
      <c r="P396" s="34"/>
      <c r="Q396" s="34"/>
      <c r="R396" s="34"/>
      <c r="S396" s="34"/>
      <c r="T396" s="34"/>
      <c r="U396" s="34"/>
      <c r="V396" s="34"/>
      <c r="W396" s="34"/>
      <c r="X396" s="34"/>
      <c r="Y396" s="34"/>
      <c r="Z396" s="34"/>
      <c r="AA396" s="34"/>
      <c r="AB396" s="34"/>
      <c r="AC396" s="34"/>
      <c r="AD396" s="35"/>
      <c r="AE396" s="34"/>
      <c r="AF396" s="34"/>
      <c r="AG396" s="34"/>
      <c r="AH396" s="34"/>
      <c r="AI396" s="34"/>
      <c r="AJ396" s="6"/>
      <c r="AK396" s="61"/>
      <c r="AL396" s="61"/>
      <c r="AM396" s="61"/>
      <c r="AN396" s="61"/>
      <c r="AO396" s="61"/>
      <c r="AP396" s="61"/>
      <c r="AQ396" s="61"/>
      <c r="AR396" s="61"/>
      <c r="AS396" s="61"/>
      <c r="AT396" s="61"/>
      <c r="AU396" s="61"/>
      <c r="AV396" s="61"/>
      <c r="AW396" s="61"/>
      <c r="AX396" s="61"/>
      <c r="AY396" s="61"/>
      <c r="AZ396" s="61"/>
      <c r="BA396" s="61"/>
      <c r="BB396" s="61"/>
      <c r="BC396" s="61"/>
      <c r="BD396" s="61"/>
      <c r="BE396" s="61"/>
      <c r="BF396" s="61"/>
      <c r="BG396" s="61"/>
      <c r="BH396" s="61"/>
      <c r="BI396" s="61"/>
      <c r="BJ396" s="61"/>
      <c r="BK396" s="61"/>
      <c r="BL396" s="61"/>
      <c r="BM396" s="61"/>
    </row>
    <row r="397" spans="1:65" s="60" customFormat="1" ht="20.25" customHeight="1">
      <c r="A397" s="66" t="s">
        <v>28</v>
      </c>
      <c r="B397" s="66"/>
      <c r="C397" s="66"/>
      <c r="D397" s="66"/>
      <c r="E397" s="66"/>
      <c r="F397" s="66"/>
      <c r="G397" s="66"/>
      <c r="H397" s="66"/>
      <c r="I397" s="66"/>
      <c r="J397" s="66"/>
      <c r="K397" s="66"/>
      <c r="L397" s="34"/>
      <c r="M397" s="34"/>
      <c r="N397" s="34"/>
      <c r="O397" s="34"/>
      <c r="P397" s="34"/>
      <c r="Q397" s="34"/>
      <c r="R397" s="34"/>
      <c r="S397" s="34"/>
      <c r="T397" s="34"/>
      <c r="U397" s="34"/>
      <c r="V397" s="34"/>
      <c r="W397" s="34"/>
      <c r="X397" s="34"/>
      <c r="Y397" s="34"/>
      <c r="Z397" s="34"/>
      <c r="AA397" s="34"/>
      <c r="AB397" s="34"/>
      <c r="AC397" s="34"/>
      <c r="AD397" s="35"/>
      <c r="AE397" s="34"/>
      <c r="AF397" s="34"/>
      <c r="AG397" s="34"/>
      <c r="AH397" s="34"/>
      <c r="AI397" s="34"/>
      <c r="AJ397" s="6"/>
      <c r="AK397" s="61"/>
      <c r="AL397" s="61"/>
      <c r="AM397" s="61"/>
      <c r="AN397" s="61"/>
      <c r="AO397" s="61"/>
      <c r="AP397" s="61"/>
      <c r="AQ397" s="61"/>
      <c r="AR397" s="61"/>
      <c r="AS397" s="61"/>
      <c r="AT397" s="61"/>
      <c r="AU397" s="61"/>
      <c r="AV397" s="61"/>
      <c r="AW397" s="61"/>
      <c r="AX397" s="61"/>
      <c r="AY397" s="61"/>
      <c r="AZ397" s="61"/>
      <c r="BA397" s="61"/>
      <c r="BB397" s="61"/>
      <c r="BC397" s="61"/>
      <c r="BD397" s="61"/>
      <c r="BE397" s="61"/>
      <c r="BF397" s="61"/>
      <c r="BG397" s="61"/>
      <c r="BH397" s="61"/>
      <c r="BI397" s="61"/>
      <c r="BJ397" s="61"/>
      <c r="BK397" s="61"/>
      <c r="BL397" s="61"/>
      <c r="BM397" s="61"/>
    </row>
    <row r="398" spans="1:65" s="60" customFormat="1" ht="20.25" customHeight="1">
      <c r="A398" s="66" t="s">
        <v>35</v>
      </c>
      <c r="B398" s="66"/>
      <c r="C398" s="66"/>
      <c r="D398" s="66"/>
      <c r="E398" s="66"/>
      <c r="F398" s="66"/>
      <c r="G398" s="66"/>
      <c r="H398" s="66"/>
      <c r="I398" s="66"/>
      <c r="J398" s="66"/>
      <c r="K398" s="66"/>
      <c r="L398" s="34"/>
      <c r="M398" s="34"/>
      <c r="N398" s="34"/>
      <c r="O398" s="34"/>
      <c r="P398" s="34"/>
      <c r="Q398" s="34"/>
      <c r="R398" s="34"/>
      <c r="S398" s="34"/>
      <c r="T398" s="34"/>
      <c r="U398" s="34"/>
      <c r="V398" s="34"/>
      <c r="W398" s="34"/>
      <c r="X398" s="34"/>
      <c r="Y398" s="34"/>
      <c r="Z398" s="34"/>
      <c r="AA398" s="34"/>
      <c r="AB398" s="34"/>
      <c r="AC398" s="34"/>
      <c r="AD398" s="35"/>
      <c r="AE398" s="34"/>
      <c r="AF398" s="34"/>
      <c r="AG398" s="34"/>
      <c r="AH398" s="34"/>
      <c r="AI398" s="34"/>
      <c r="AJ398" s="6"/>
      <c r="AK398" s="61"/>
      <c r="AL398" s="61"/>
      <c r="AM398" s="61"/>
      <c r="AN398" s="61"/>
      <c r="AO398" s="61"/>
      <c r="AP398" s="61"/>
      <c r="AQ398" s="61"/>
      <c r="AR398" s="61"/>
      <c r="AS398" s="61"/>
      <c r="AT398" s="61"/>
      <c r="AU398" s="61"/>
      <c r="AV398" s="61"/>
      <c r="AW398" s="61"/>
      <c r="AX398" s="61"/>
      <c r="AY398" s="61"/>
      <c r="AZ398" s="61"/>
      <c r="BA398" s="61"/>
      <c r="BB398" s="61"/>
      <c r="BC398" s="61"/>
      <c r="BD398" s="61"/>
      <c r="BE398" s="61"/>
      <c r="BF398" s="61"/>
      <c r="BG398" s="61"/>
      <c r="BH398" s="61"/>
      <c r="BI398" s="61"/>
      <c r="BJ398" s="61"/>
      <c r="BK398" s="61"/>
      <c r="BL398" s="61"/>
      <c r="BM398" s="61"/>
    </row>
    <row r="399" spans="1:65" s="60" customFormat="1" ht="18" customHeight="1">
      <c r="A399" s="66" t="s">
        <v>36</v>
      </c>
      <c r="B399" s="66"/>
      <c r="C399" s="66"/>
      <c r="D399" s="66"/>
      <c r="E399" s="66"/>
      <c r="F399" s="66"/>
      <c r="G399" s="66"/>
      <c r="H399" s="66"/>
      <c r="I399" s="66"/>
      <c r="J399" s="66"/>
      <c r="K399" s="34"/>
      <c r="L399" s="34"/>
      <c r="M399" s="34"/>
      <c r="N399" s="34"/>
      <c r="O399" s="34"/>
      <c r="P399" s="34"/>
      <c r="Q399" s="34"/>
      <c r="R399" s="34"/>
      <c r="S399" s="34"/>
      <c r="T399" s="34"/>
      <c r="U399" s="34"/>
      <c r="V399" s="34"/>
      <c r="W399" s="34"/>
      <c r="X399" s="34"/>
      <c r="Y399" s="34"/>
      <c r="Z399" s="34"/>
      <c r="AA399" s="34"/>
      <c r="AB399" s="34"/>
      <c r="AC399" s="34"/>
      <c r="AD399" s="35"/>
      <c r="AE399" s="34"/>
      <c r="AF399" s="34"/>
      <c r="AG399" s="34"/>
      <c r="AH399" s="34"/>
      <c r="AI399" s="34"/>
      <c r="AJ399" s="6"/>
      <c r="AK399" s="61"/>
      <c r="AL399" s="61"/>
      <c r="AM399" s="61"/>
      <c r="AN399" s="61"/>
      <c r="AO399" s="61"/>
      <c r="AP399" s="61"/>
      <c r="AQ399" s="61"/>
      <c r="AR399" s="61"/>
      <c r="AS399" s="61"/>
      <c r="AT399" s="61"/>
      <c r="AU399" s="61"/>
      <c r="AV399" s="61"/>
      <c r="AW399" s="61"/>
      <c r="AX399" s="61"/>
      <c r="AY399" s="61"/>
      <c r="AZ399" s="61"/>
      <c r="BA399" s="61"/>
      <c r="BB399" s="61"/>
      <c r="BC399" s="61"/>
      <c r="BD399" s="61"/>
      <c r="BE399" s="61"/>
      <c r="BF399" s="61"/>
      <c r="BG399" s="61"/>
      <c r="BH399" s="61"/>
      <c r="BI399" s="61"/>
      <c r="BJ399" s="61"/>
      <c r="BK399" s="61"/>
      <c r="BL399" s="61"/>
      <c r="BM399" s="61"/>
    </row>
    <row r="400" spans="1:65" s="60" customFormat="1" ht="40.5" customHeight="1">
      <c r="A400" s="66" t="s">
        <v>29</v>
      </c>
      <c r="B400" s="66"/>
      <c r="C400" s="66"/>
      <c r="D400" s="66"/>
      <c r="E400" s="66"/>
      <c r="F400" s="66"/>
      <c r="G400" s="66"/>
      <c r="H400" s="66"/>
      <c r="I400" s="66"/>
      <c r="J400" s="66"/>
      <c r="K400" s="66"/>
      <c r="L400" s="34"/>
      <c r="M400" s="34"/>
      <c r="N400" s="34"/>
      <c r="O400" s="34"/>
      <c r="P400" s="34"/>
      <c r="Q400" s="34"/>
      <c r="R400" s="34"/>
      <c r="S400" s="34"/>
      <c r="T400" s="34"/>
      <c r="U400" s="34"/>
      <c r="V400" s="34"/>
      <c r="W400" s="34"/>
      <c r="X400" s="34"/>
      <c r="Y400" s="34"/>
      <c r="Z400" s="34"/>
      <c r="AA400" s="34"/>
      <c r="AB400" s="34"/>
      <c r="AC400" s="34"/>
      <c r="AD400" s="35"/>
      <c r="AE400" s="34"/>
      <c r="AF400" s="34"/>
      <c r="AG400" s="34"/>
      <c r="AH400" s="34"/>
      <c r="AI400" s="34"/>
      <c r="AJ400" s="6"/>
      <c r="AK400" s="61"/>
      <c r="AL400" s="61"/>
      <c r="AM400" s="61"/>
      <c r="AN400" s="61"/>
      <c r="AO400" s="61"/>
      <c r="AP400" s="61"/>
      <c r="AQ400" s="61"/>
      <c r="AR400" s="61"/>
      <c r="AS400" s="61"/>
      <c r="AT400" s="61"/>
      <c r="AU400" s="61"/>
      <c r="AV400" s="61"/>
      <c r="AW400" s="61"/>
      <c r="AX400" s="61"/>
      <c r="AY400" s="61"/>
      <c r="AZ400" s="61"/>
      <c r="BA400" s="61"/>
      <c r="BB400" s="61"/>
      <c r="BC400" s="61"/>
      <c r="BD400" s="61"/>
      <c r="BE400" s="61"/>
      <c r="BF400" s="61"/>
      <c r="BG400" s="61"/>
      <c r="BH400" s="61"/>
      <c r="BI400" s="61"/>
      <c r="BJ400" s="61"/>
      <c r="BK400" s="61"/>
      <c r="BL400" s="61"/>
      <c r="BM400" s="61"/>
    </row>
    <row r="401" spans="1:65" s="60" customFormat="1" ht="13.5">
      <c r="A401" s="59" t="s">
        <v>30</v>
      </c>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c r="AB401" s="34"/>
      <c r="AC401" s="34"/>
      <c r="AD401" s="35"/>
      <c r="AE401" s="34"/>
      <c r="AF401" s="34"/>
      <c r="AG401" s="34"/>
      <c r="AH401" s="34"/>
      <c r="AI401" s="34"/>
      <c r="AJ401" s="6"/>
      <c r="AK401" s="61"/>
      <c r="AL401" s="61"/>
      <c r="AM401" s="61"/>
      <c r="AN401" s="61"/>
      <c r="AO401" s="61"/>
      <c r="AP401" s="61"/>
      <c r="AQ401" s="61"/>
      <c r="AR401" s="61"/>
      <c r="AS401" s="61"/>
      <c r="AT401" s="61"/>
      <c r="AU401" s="61"/>
      <c r="AV401" s="61"/>
      <c r="AW401" s="61"/>
      <c r="AX401" s="61"/>
      <c r="AY401" s="61"/>
      <c r="AZ401" s="61"/>
      <c r="BA401" s="61"/>
      <c r="BB401" s="61"/>
      <c r="BC401" s="61"/>
      <c r="BD401" s="61"/>
      <c r="BE401" s="61"/>
      <c r="BF401" s="61"/>
      <c r="BG401" s="61"/>
      <c r="BH401" s="61"/>
      <c r="BI401" s="61"/>
      <c r="BJ401" s="61"/>
      <c r="BK401" s="61"/>
      <c r="BL401" s="61"/>
      <c r="BM401" s="61"/>
    </row>
    <row r="402" spans="1:65" s="60" customFormat="1" ht="13.5">
      <c r="A402" s="59" t="s">
        <v>34</v>
      </c>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c r="AA402" s="34"/>
      <c r="AB402" s="34"/>
      <c r="AC402" s="34"/>
      <c r="AD402" s="35"/>
      <c r="AE402" s="34"/>
      <c r="AF402" s="34"/>
      <c r="AG402" s="34"/>
      <c r="AH402" s="34"/>
      <c r="AI402" s="34"/>
      <c r="AJ402" s="6"/>
      <c r="AK402" s="61"/>
      <c r="AL402" s="61"/>
      <c r="AM402" s="61"/>
      <c r="AN402" s="61"/>
      <c r="AO402" s="61"/>
      <c r="AP402" s="61"/>
      <c r="AQ402" s="61"/>
      <c r="AR402" s="61"/>
      <c r="AS402" s="61"/>
      <c r="AT402" s="61"/>
      <c r="AU402" s="61"/>
      <c r="AV402" s="61"/>
      <c r="AW402" s="61"/>
      <c r="AX402" s="61"/>
      <c r="AY402" s="61"/>
      <c r="AZ402" s="61"/>
      <c r="BA402" s="61"/>
      <c r="BB402" s="61"/>
      <c r="BC402" s="61"/>
      <c r="BD402" s="61"/>
      <c r="BE402" s="61"/>
      <c r="BF402" s="61"/>
      <c r="BG402" s="61"/>
      <c r="BH402" s="61"/>
      <c r="BI402" s="61"/>
      <c r="BJ402" s="61"/>
      <c r="BK402" s="61"/>
      <c r="BL402" s="61"/>
      <c r="BM402" s="61"/>
    </row>
    <row r="403" spans="1:65" s="60" customFormat="1" ht="13.5">
      <c r="A403" s="59" t="s">
        <v>41</v>
      </c>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c r="AB403" s="34"/>
      <c r="AC403" s="34"/>
      <c r="AD403" s="35"/>
      <c r="AE403" s="34"/>
      <c r="AF403" s="34"/>
      <c r="AG403" s="34"/>
      <c r="AH403" s="34"/>
      <c r="AI403" s="34"/>
      <c r="AJ403" s="6"/>
      <c r="AK403" s="61"/>
      <c r="AL403" s="61"/>
      <c r="AM403" s="61"/>
      <c r="AN403" s="61"/>
      <c r="AO403" s="61"/>
      <c r="AP403" s="61"/>
      <c r="AQ403" s="61"/>
      <c r="AR403" s="61"/>
      <c r="AS403" s="61"/>
      <c r="AT403" s="61"/>
      <c r="AU403" s="61"/>
      <c r="AV403" s="61"/>
      <c r="AW403" s="61"/>
      <c r="AX403" s="61"/>
      <c r="AY403" s="61"/>
      <c r="AZ403" s="61"/>
      <c r="BA403" s="61"/>
      <c r="BB403" s="61"/>
      <c r="BC403" s="61"/>
      <c r="BD403" s="61"/>
      <c r="BE403" s="61"/>
      <c r="BF403" s="61"/>
      <c r="BG403" s="61"/>
      <c r="BH403" s="61"/>
      <c r="BI403" s="61"/>
      <c r="BJ403" s="61"/>
      <c r="BK403" s="61"/>
      <c r="BL403" s="61"/>
      <c r="BM403" s="61"/>
    </row>
    <row r="404" spans="1:65" s="60" customFormat="1" ht="34.5" customHeight="1">
      <c r="A404" s="66" t="s">
        <v>40</v>
      </c>
      <c r="B404" s="66"/>
      <c r="C404" s="66"/>
      <c r="D404" s="66"/>
      <c r="E404" s="66"/>
      <c r="F404" s="66"/>
      <c r="G404" s="66"/>
      <c r="H404" s="66"/>
      <c r="I404" s="66"/>
      <c r="J404" s="66"/>
      <c r="K404" s="66"/>
      <c r="L404" s="34"/>
      <c r="M404" s="34"/>
      <c r="N404" s="34"/>
      <c r="O404" s="34"/>
      <c r="P404" s="34"/>
      <c r="Q404" s="34"/>
      <c r="R404" s="34"/>
      <c r="S404" s="34"/>
      <c r="T404" s="34"/>
      <c r="U404" s="34"/>
      <c r="V404" s="34"/>
      <c r="W404" s="34"/>
      <c r="X404" s="34"/>
      <c r="Y404" s="34"/>
      <c r="Z404" s="34"/>
      <c r="AA404" s="34"/>
      <c r="AB404" s="34"/>
      <c r="AC404" s="34"/>
      <c r="AD404" s="35"/>
      <c r="AE404" s="34"/>
      <c r="AF404" s="34"/>
      <c r="AG404" s="34"/>
      <c r="AH404" s="34"/>
      <c r="AI404" s="34"/>
      <c r="AJ404" s="6"/>
      <c r="AK404" s="61"/>
      <c r="AL404" s="61"/>
      <c r="AM404" s="61"/>
      <c r="AN404" s="61"/>
      <c r="AO404" s="61"/>
      <c r="AP404" s="61"/>
      <c r="AQ404" s="61"/>
      <c r="AR404" s="61"/>
      <c r="AS404" s="61"/>
      <c r="AT404" s="61"/>
      <c r="AU404" s="61"/>
      <c r="AV404" s="61"/>
      <c r="AW404" s="61"/>
      <c r="AX404" s="61"/>
      <c r="AY404" s="61"/>
      <c r="AZ404" s="61"/>
      <c r="BA404" s="61"/>
      <c r="BB404" s="61"/>
      <c r="BC404" s="61"/>
      <c r="BD404" s="61"/>
      <c r="BE404" s="61"/>
      <c r="BF404" s="61"/>
      <c r="BG404" s="61"/>
      <c r="BH404" s="61"/>
      <c r="BI404" s="61"/>
      <c r="BJ404" s="61"/>
      <c r="BK404" s="61"/>
      <c r="BL404" s="61"/>
      <c r="BM404" s="61"/>
    </row>
    <row r="405" spans="1:65" s="60" customFormat="1" ht="11.25">
      <c r="A405" s="59" t="s">
        <v>32</v>
      </c>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c r="AG405" s="36"/>
      <c r="AH405" s="36"/>
      <c r="AI405" s="36"/>
    </row>
    <row r="406" spans="1:65" s="60" customFormat="1" ht="11.25">
      <c r="A406" s="59" t="s">
        <v>37</v>
      </c>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36"/>
      <c r="AI406" s="36"/>
    </row>
    <row r="407" spans="1:65" s="60" customFormat="1" ht="11.25">
      <c r="A407" s="59" t="s">
        <v>33</v>
      </c>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c r="AG407" s="36"/>
      <c r="AH407" s="36"/>
      <c r="AI407" s="36"/>
    </row>
    <row r="408" spans="1:65" s="60" customFormat="1" ht="11.25">
      <c r="A408" s="59"/>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c r="AG408" s="36"/>
      <c r="AH408" s="36"/>
      <c r="AI408" s="36"/>
    </row>
    <row r="409" spans="1:65" s="60" customFormat="1" ht="11.25">
      <c r="A409" s="66" t="s">
        <v>44</v>
      </c>
      <c r="B409" s="66"/>
      <c r="C409" s="66"/>
      <c r="D409" s="66"/>
      <c r="E409" s="66"/>
      <c r="F409" s="66"/>
      <c r="G409" s="66"/>
      <c r="H409" s="66"/>
      <c r="I409" s="66"/>
      <c r="J409" s="66"/>
      <c r="K409" s="66"/>
      <c r="L409" s="36"/>
      <c r="M409" s="36"/>
      <c r="N409" s="36"/>
      <c r="O409" s="36"/>
      <c r="P409" s="36"/>
      <c r="Q409" s="36"/>
      <c r="R409" s="36"/>
      <c r="S409" s="36"/>
      <c r="T409" s="36"/>
      <c r="U409" s="36"/>
      <c r="V409" s="36"/>
      <c r="W409" s="36"/>
      <c r="X409" s="36"/>
      <c r="Y409" s="36"/>
      <c r="Z409" s="36"/>
      <c r="AA409" s="36"/>
      <c r="AB409" s="36"/>
      <c r="AC409" s="36"/>
      <c r="AD409" s="36"/>
      <c r="AE409" s="36"/>
      <c r="AF409" s="36"/>
      <c r="AG409" s="36"/>
      <c r="AH409" s="36"/>
      <c r="AI409" s="36"/>
    </row>
    <row r="410" spans="1:65">
      <c r="A410" s="47"/>
    </row>
    <row r="418" spans="16:16">
      <c r="P418" s="46"/>
    </row>
  </sheetData>
  <mergeCells count="18">
    <mergeCell ref="B9:M9"/>
    <mergeCell ref="B345:M345"/>
    <mergeCell ref="B201:M201"/>
    <mergeCell ref="B249:M249"/>
    <mergeCell ref="B297:M297"/>
    <mergeCell ref="B57:M57"/>
    <mergeCell ref="B105:M105"/>
    <mergeCell ref="B153:M153"/>
    <mergeCell ref="A409:K409"/>
    <mergeCell ref="A393:L393"/>
    <mergeCell ref="A394:L394"/>
    <mergeCell ref="A395:L395"/>
    <mergeCell ref="A396:L396"/>
    <mergeCell ref="A397:K397"/>
    <mergeCell ref="A398:K398"/>
    <mergeCell ref="A399:J399"/>
    <mergeCell ref="A400:K400"/>
    <mergeCell ref="A404:K404"/>
  </mergeCells>
  <pageMargins left="0.7" right="0.7" top="0.75" bottom="0.75" header="0.3" footer="0.3"/>
  <pageSetup orientation="portrait" r:id="rId1"/>
  <ignoredErrors>
    <ignoredError sqref="J135:J136 L134:L136 C86:C88 G87:G88 L86:L88 M86:M88 M91:M93 M101 M102:M103 B40:D40"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6"/>
  <sheetViews>
    <sheetView workbookViewId="0">
      <selection activeCell="Z31" sqref="Z31"/>
    </sheetView>
  </sheetViews>
  <sheetFormatPr baseColWidth="10" defaultRowHeight="15"/>
  <cols>
    <col min="1" max="1" width="21.42578125" customWidth="1"/>
    <col min="15" max="15" width="15" customWidth="1"/>
  </cols>
  <sheetData>
    <row r="2" spans="1:27">
      <c r="A2" s="69"/>
      <c r="B2" s="10">
        <v>2022</v>
      </c>
      <c r="C2" s="11"/>
      <c r="D2" s="11"/>
      <c r="E2" s="11"/>
      <c r="F2" s="11"/>
      <c r="G2" s="11"/>
      <c r="H2" s="11"/>
      <c r="I2" s="1"/>
      <c r="J2" s="1"/>
      <c r="K2" s="1"/>
      <c r="L2" s="1"/>
      <c r="M2" s="1"/>
    </row>
    <row r="3" spans="1:27">
      <c r="A3" s="70"/>
      <c r="B3" s="2" t="s">
        <v>0</v>
      </c>
      <c r="C3" s="2" t="s">
        <v>1</v>
      </c>
      <c r="D3" s="2" t="s">
        <v>2</v>
      </c>
      <c r="E3" s="2" t="s">
        <v>3</v>
      </c>
      <c r="F3" s="2" t="s">
        <v>4</v>
      </c>
      <c r="G3" s="2" t="s">
        <v>5</v>
      </c>
      <c r="H3" s="2" t="s">
        <v>6</v>
      </c>
      <c r="I3" s="2" t="s">
        <v>7</v>
      </c>
      <c r="J3" s="2" t="s">
        <v>8</v>
      </c>
      <c r="K3" s="2" t="s">
        <v>9</v>
      </c>
      <c r="L3" s="2" t="s">
        <v>10</v>
      </c>
      <c r="M3" s="2" t="s">
        <v>11</v>
      </c>
    </row>
    <row r="5" spans="1:27">
      <c r="A5" s="4" t="s">
        <v>18</v>
      </c>
    </row>
    <row r="6" spans="1:27">
      <c r="A6" s="3" t="s">
        <v>13</v>
      </c>
      <c r="B6">
        <v>48122</v>
      </c>
      <c r="C6">
        <v>45108</v>
      </c>
      <c r="D6">
        <v>49941</v>
      </c>
      <c r="E6">
        <v>48330</v>
      </c>
      <c r="F6">
        <v>49321</v>
      </c>
      <c r="G6">
        <v>46770</v>
      </c>
      <c r="H6">
        <v>49290</v>
      </c>
      <c r="I6">
        <v>49817</v>
      </c>
      <c r="J6">
        <v>48090</v>
      </c>
      <c r="K6">
        <v>49693</v>
      </c>
      <c r="L6">
        <v>49230</v>
      </c>
      <c r="M6">
        <v>49963</v>
      </c>
    </row>
    <row r="7" spans="1:27">
      <c r="A7" s="3" t="s">
        <v>14</v>
      </c>
      <c r="B7">
        <v>38223</v>
      </c>
      <c r="C7">
        <v>34524</v>
      </c>
      <c r="D7">
        <v>38223</v>
      </c>
      <c r="E7">
        <v>36990</v>
      </c>
      <c r="F7">
        <v>37603</v>
      </c>
      <c r="G7">
        <v>36030</v>
      </c>
      <c r="H7">
        <v>38192</v>
      </c>
      <c r="I7">
        <v>38223</v>
      </c>
      <c r="J7">
        <v>36870</v>
      </c>
      <c r="K7">
        <v>38099</v>
      </c>
      <c r="L7">
        <v>37350</v>
      </c>
      <c r="M7">
        <v>38285</v>
      </c>
    </row>
    <row r="8" spans="1:27">
      <c r="A8" s="3" t="s">
        <v>15</v>
      </c>
      <c r="B8">
        <v>9899</v>
      </c>
      <c r="C8">
        <v>10584</v>
      </c>
      <c r="D8">
        <v>11718</v>
      </c>
      <c r="E8">
        <v>11340</v>
      </c>
      <c r="F8">
        <v>11718</v>
      </c>
      <c r="G8">
        <v>10740</v>
      </c>
      <c r="H8">
        <v>11098</v>
      </c>
      <c r="I8">
        <v>11594</v>
      </c>
      <c r="J8">
        <v>11220</v>
      </c>
      <c r="K8">
        <v>11594</v>
      </c>
      <c r="L8">
        <v>11880</v>
      </c>
      <c r="M8">
        <v>11678</v>
      </c>
    </row>
    <row r="9" spans="1:27">
      <c r="A9" s="4" t="s">
        <v>19</v>
      </c>
    </row>
    <row r="10" spans="1:27">
      <c r="A10" s="3" t="s">
        <v>13</v>
      </c>
      <c r="B10">
        <v>18832</v>
      </c>
      <c r="C10">
        <v>16877</v>
      </c>
      <c r="D10">
        <v>16838</v>
      </c>
      <c r="E10">
        <v>19176</v>
      </c>
      <c r="F10">
        <v>16289</v>
      </c>
      <c r="G10">
        <v>17238</v>
      </c>
      <c r="H10">
        <v>20636</v>
      </c>
      <c r="I10">
        <v>17815</v>
      </c>
      <c r="J10">
        <v>19262</v>
      </c>
      <c r="K10">
        <v>20193</v>
      </c>
      <c r="L10">
        <v>19519</v>
      </c>
      <c r="M10">
        <v>16575</v>
      </c>
    </row>
    <row r="11" spans="1:27">
      <c r="A11" s="3" t="s">
        <v>14</v>
      </c>
      <c r="B11">
        <v>16568</v>
      </c>
      <c r="C11">
        <v>14569</v>
      </c>
      <c r="D11">
        <v>13672</v>
      </c>
      <c r="E11">
        <v>16773</v>
      </c>
      <c r="F11">
        <v>14148</v>
      </c>
      <c r="G11">
        <v>14691</v>
      </c>
      <c r="H11">
        <v>17577</v>
      </c>
      <c r="I11">
        <v>15449</v>
      </c>
      <c r="J11">
        <v>16056</v>
      </c>
      <c r="K11">
        <v>17318</v>
      </c>
      <c r="L11">
        <v>16469</v>
      </c>
      <c r="M11">
        <v>14602</v>
      </c>
    </row>
    <row r="12" spans="1:27">
      <c r="A12" s="3" t="s">
        <v>15</v>
      </c>
      <c r="B12">
        <v>2264</v>
      </c>
      <c r="C12">
        <v>2308</v>
      </c>
      <c r="D12">
        <v>3166</v>
      </c>
      <c r="E12">
        <v>2403</v>
      </c>
      <c r="F12">
        <v>2141</v>
      </c>
      <c r="G12">
        <v>2547</v>
      </c>
      <c r="H12">
        <v>3059</v>
      </c>
      <c r="I12">
        <v>2366</v>
      </c>
      <c r="J12">
        <v>3206</v>
      </c>
      <c r="K12">
        <v>2875</v>
      </c>
      <c r="L12">
        <v>3050</v>
      </c>
      <c r="M12">
        <v>1973</v>
      </c>
    </row>
    <row r="13" spans="1:27" ht="25.5">
      <c r="A13" s="4" t="s">
        <v>21</v>
      </c>
      <c r="P13" s="10">
        <v>2022</v>
      </c>
      <c r="Q13" s="11"/>
      <c r="R13" s="11"/>
      <c r="S13" s="11"/>
      <c r="T13" s="11"/>
      <c r="U13" s="11"/>
      <c r="V13" s="11"/>
      <c r="W13" s="1"/>
      <c r="X13" s="1"/>
      <c r="Y13" s="1"/>
      <c r="Z13" s="1"/>
      <c r="AA13" s="1"/>
    </row>
    <row r="14" spans="1:27">
      <c r="A14" s="3" t="s">
        <v>13</v>
      </c>
      <c r="B14" s="5">
        <v>39.13386808528324</v>
      </c>
      <c r="C14" s="5">
        <v>37.414649286157662</v>
      </c>
      <c r="D14" s="5">
        <v>33.715784625858511</v>
      </c>
      <c r="E14" s="5">
        <v>39.677219118559904</v>
      </c>
      <c r="F14" s="5">
        <v>33.026499868210294</v>
      </c>
      <c r="G14" s="5">
        <v>36.856959589480439</v>
      </c>
      <c r="H14" s="5">
        <v>41.866504361939541</v>
      </c>
      <c r="I14" s="5">
        <v>35.760884838508943</v>
      </c>
      <c r="J14" s="5">
        <v>40.054065294239969</v>
      </c>
      <c r="K14" s="5">
        <v>40.635501982170524</v>
      </c>
      <c r="L14" s="5">
        <v>39.648588259191548</v>
      </c>
      <c r="M14" s="5">
        <v>33.174549166383123</v>
      </c>
      <c r="P14" s="2" t="s">
        <v>0</v>
      </c>
      <c r="Q14" s="2" t="s">
        <v>1</v>
      </c>
      <c r="R14" s="2" t="s">
        <v>2</v>
      </c>
      <c r="S14" s="2" t="s">
        <v>3</v>
      </c>
      <c r="T14" s="2" t="s">
        <v>4</v>
      </c>
      <c r="U14" s="2" t="s">
        <v>5</v>
      </c>
      <c r="V14" s="2" t="s">
        <v>6</v>
      </c>
      <c r="W14" s="2" t="s">
        <v>7</v>
      </c>
      <c r="X14" s="2" t="s">
        <v>8</v>
      </c>
      <c r="Y14" s="2" t="s">
        <v>9</v>
      </c>
      <c r="Z14" s="2" t="s">
        <v>10</v>
      </c>
      <c r="AA14" s="2" t="s">
        <v>11</v>
      </c>
    </row>
    <row r="15" spans="1:27">
      <c r="A15" s="3" t="s">
        <v>14</v>
      </c>
      <c r="B15" s="5">
        <v>43.345629594746619</v>
      </c>
      <c r="C15" s="5">
        <v>42.199629243424866</v>
      </c>
      <c r="D15" s="5">
        <v>35.769039583496848</v>
      </c>
      <c r="E15" s="5">
        <v>45.344687753446877</v>
      </c>
      <c r="F15" s="5">
        <v>37.624657607105817</v>
      </c>
      <c r="G15" s="5">
        <v>40.774354704412993</v>
      </c>
      <c r="H15" s="5">
        <v>46.022727272727273</v>
      </c>
      <c r="I15" s="5">
        <v>40.418072888051697</v>
      </c>
      <c r="J15" s="5">
        <v>43.547599674532137</v>
      </c>
      <c r="K15" s="5">
        <v>45.45526129294732</v>
      </c>
      <c r="L15" s="5">
        <v>44.093708165997327</v>
      </c>
      <c r="M15" s="5">
        <v>38.140263810891994</v>
      </c>
      <c r="O15" s="8" t="s">
        <v>14</v>
      </c>
      <c r="P15" s="9">
        <v>2.1754201680672267</v>
      </c>
      <c r="Q15" s="9">
        <v>2.0893446149433528</v>
      </c>
      <c r="R15" s="9">
        <v>1.9834614826635717</v>
      </c>
      <c r="S15" s="9">
        <v>2.170981102769868</v>
      </c>
      <c r="T15" s="9">
        <v>1.789753320683112</v>
      </c>
      <c r="U15" s="9">
        <v>1.823609731876862</v>
      </c>
      <c r="V15" s="9">
        <v>2.0134020618556701</v>
      </c>
      <c r="W15" s="9">
        <v>1.7110421973640493</v>
      </c>
      <c r="X15" s="9">
        <v>1.699407281964437</v>
      </c>
      <c r="Y15" s="9">
        <v>1.8026439054855834</v>
      </c>
      <c r="Z15" s="9">
        <v>1.7981220657276995</v>
      </c>
      <c r="AA15" s="9">
        <v>1.783341475329751</v>
      </c>
    </row>
    <row r="16" spans="1:27">
      <c r="A16" s="3" t="s">
        <v>15</v>
      </c>
      <c r="B16" s="5">
        <v>22.870997070411153</v>
      </c>
      <c r="C16" s="5">
        <v>21.806500377928948</v>
      </c>
      <c r="D16" s="5">
        <v>27.018262502133471</v>
      </c>
      <c r="E16" s="5">
        <v>21.19047619047619</v>
      </c>
      <c r="F16" s="5">
        <v>18.271036012971496</v>
      </c>
      <c r="G16" s="5">
        <v>23.715083798882684</v>
      </c>
      <c r="H16" s="5">
        <v>27.563524959452153</v>
      </c>
      <c r="I16" s="5">
        <v>20.407107124374676</v>
      </c>
      <c r="J16" s="5">
        <v>28.573975044563284</v>
      </c>
      <c r="K16" s="5">
        <v>24.797308952906675</v>
      </c>
      <c r="L16" s="5">
        <v>25.673400673400675</v>
      </c>
      <c r="M16" s="5">
        <v>16.895016269909231</v>
      </c>
      <c r="O16" s="8" t="s">
        <v>15</v>
      </c>
      <c r="P16" s="9">
        <v>1.7177541729893779</v>
      </c>
      <c r="Q16" s="9">
        <v>1.9726495726495727</v>
      </c>
      <c r="R16" s="9">
        <v>2.4429012345679011</v>
      </c>
      <c r="S16" s="9">
        <v>1.7540145985401461</v>
      </c>
      <c r="T16" s="9">
        <v>1.7916317991631798</v>
      </c>
      <c r="U16" s="9">
        <v>1.9945184025058731</v>
      </c>
      <c r="V16" s="9">
        <v>1.8251789976133652</v>
      </c>
      <c r="W16" s="9">
        <v>1.7910673732021196</v>
      </c>
      <c r="X16" s="9">
        <v>2.1794697484704284</v>
      </c>
      <c r="Y16" s="9">
        <v>1.8989431968295905</v>
      </c>
      <c r="Z16" s="9">
        <v>2.1554770318021204</v>
      </c>
      <c r="AA16" s="9">
        <v>1.8084326306141154</v>
      </c>
    </row>
  </sheetData>
  <mergeCells count="1">
    <mergeCell ref="A2:A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ODPna</vt:lpstr>
      <vt:lpstr>gráfico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Garcia</dc:creator>
  <cp:lastModifiedBy>Estela Diaz</cp:lastModifiedBy>
  <dcterms:created xsi:type="dcterms:W3CDTF">2023-07-27T15:20:44Z</dcterms:created>
  <dcterms:modified xsi:type="dcterms:W3CDTF">2025-06-30T11:55:53Z</dcterms:modified>
</cp:coreProperties>
</file>