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ODPna" sheetId="4" r:id="rId1"/>
    <sheet name="gráfico" sheetId="2" state="hidden" r:id="rId2"/>
  </sheets>
  <calcPr calcId="162913"/>
</workbook>
</file>

<file path=xl/calcChain.xml><?xml version="1.0" encoding="utf-8"?>
<calcChain xmlns="http://schemas.openxmlformats.org/spreadsheetml/2006/main">
  <c r="K58" i="4" l="1"/>
  <c r="K57" i="4"/>
  <c r="K51" i="4"/>
  <c r="K48" i="4"/>
  <c r="K47" i="4"/>
  <c r="K43" i="4"/>
  <c r="K42" i="4"/>
  <c r="K36" i="4"/>
  <c r="K31" i="4"/>
  <c r="K26" i="4"/>
  <c r="K21" i="4"/>
  <c r="K16" i="4"/>
  <c r="K56" i="4" l="1"/>
  <c r="K46" i="4"/>
  <c r="K41" i="4"/>
  <c r="J58" i="4"/>
  <c r="J57" i="4"/>
  <c r="J51" i="4"/>
  <c r="J48" i="4"/>
  <c r="J47" i="4"/>
  <c r="J43" i="4"/>
  <c r="J42" i="4"/>
  <c r="J36" i="4"/>
  <c r="J31" i="4"/>
  <c r="J26" i="4"/>
  <c r="J21" i="4"/>
  <c r="J16" i="4"/>
  <c r="J56" i="4" l="1"/>
  <c r="J46" i="4"/>
  <c r="J41" i="4"/>
  <c r="I21" i="4"/>
  <c r="I58" i="4"/>
  <c r="I57" i="4"/>
  <c r="I51" i="4"/>
  <c r="I48" i="4"/>
  <c r="I47" i="4"/>
  <c r="I43" i="4"/>
  <c r="I42" i="4"/>
  <c r="I36" i="4"/>
  <c r="I31" i="4"/>
  <c r="I26" i="4"/>
  <c r="I16" i="4"/>
  <c r="I41" i="4" l="1"/>
  <c r="I56" i="4"/>
  <c r="I46" i="4"/>
  <c r="H58" i="4"/>
  <c r="H57" i="4"/>
  <c r="H51" i="4"/>
  <c r="H48" i="4"/>
  <c r="H47" i="4"/>
  <c r="H43" i="4"/>
  <c r="H42" i="4"/>
  <c r="H36" i="4"/>
  <c r="H31" i="4"/>
  <c r="H26" i="4"/>
  <c r="H21" i="4"/>
  <c r="H16" i="4"/>
  <c r="H56" i="4" l="1"/>
  <c r="H46" i="4"/>
  <c r="H41" i="4"/>
  <c r="G58" i="4"/>
  <c r="G57" i="4"/>
  <c r="G51" i="4"/>
  <c r="G48" i="4"/>
  <c r="G47" i="4"/>
  <c r="G43" i="4"/>
  <c r="G42" i="4"/>
  <c r="G36" i="4"/>
  <c r="G31" i="4"/>
  <c r="G26" i="4"/>
  <c r="G21" i="4"/>
  <c r="G16" i="4"/>
  <c r="G46" i="4" l="1"/>
  <c r="G56" i="4"/>
  <c r="G41" i="4"/>
  <c r="F58" i="4"/>
  <c r="F57" i="4"/>
  <c r="F51" i="4"/>
  <c r="F48" i="4"/>
  <c r="F47" i="4"/>
  <c r="F43" i="4"/>
  <c r="F42" i="4"/>
  <c r="F36" i="4"/>
  <c r="F31" i="4"/>
  <c r="F26" i="4"/>
  <c r="F21" i="4"/>
  <c r="F16" i="4"/>
  <c r="F46" i="4" l="1"/>
  <c r="F56" i="4"/>
  <c r="F41" i="4"/>
  <c r="E47" i="4"/>
  <c r="E58" i="4"/>
  <c r="E57" i="4"/>
  <c r="E51" i="4"/>
  <c r="E48" i="4"/>
  <c r="E43" i="4"/>
  <c r="E42" i="4"/>
  <c r="E36" i="4"/>
  <c r="E31" i="4"/>
  <c r="E26" i="4"/>
  <c r="E21" i="4"/>
  <c r="E16" i="4"/>
  <c r="E56" i="4" l="1"/>
  <c r="E46" i="4"/>
  <c r="E41" i="4"/>
  <c r="D58" i="4"/>
  <c r="D57" i="4"/>
  <c r="D51" i="4"/>
  <c r="D48" i="4"/>
  <c r="D47" i="4"/>
  <c r="D43" i="4"/>
  <c r="D42" i="4"/>
  <c r="D36" i="4"/>
  <c r="D31" i="4"/>
  <c r="D26" i="4"/>
  <c r="D21" i="4"/>
  <c r="D16" i="4"/>
  <c r="D56" i="4" l="1"/>
  <c r="D46" i="4"/>
  <c r="D41" i="4"/>
  <c r="C58" i="4"/>
  <c r="C57" i="4"/>
  <c r="C51" i="4"/>
  <c r="C48" i="4"/>
  <c r="C47" i="4"/>
  <c r="C43" i="4"/>
  <c r="C42" i="4"/>
  <c r="C36" i="4"/>
  <c r="C31" i="4"/>
  <c r="C26" i="4"/>
  <c r="C21" i="4"/>
  <c r="C16" i="4"/>
  <c r="C56" i="4" l="1"/>
  <c r="C46" i="4"/>
  <c r="C41" i="4"/>
  <c r="B51" i="4"/>
  <c r="B36" i="4"/>
  <c r="B31" i="4"/>
  <c r="B26" i="4"/>
  <c r="B21" i="4"/>
  <c r="B16" i="4"/>
  <c r="B58" i="4"/>
  <c r="B57" i="4"/>
  <c r="B48" i="4"/>
  <c r="B47" i="4"/>
  <c r="B43" i="4"/>
  <c r="B42" i="4"/>
  <c r="B56" i="4" l="1"/>
  <c r="B41" i="4"/>
  <c r="B46" i="4"/>
  <c r="M106" i="4"/>
  <c r="M105" i="4"/>
  <c r="M99" i="4"/>
  <c r="M96" i="4"/>
  <c r="M95" i="4"/>
  <c r="M91" i="4"/>
  <c r="M90" i="4"/>
  <c r="M84" i="4"/>
  <c r="M79" i="4"/>
  <c r="M74" i="4"/>
  <c r="M69" i="4"/>
  <c r="M64" i="4"/>
  <c r="M94" i="4" l="1"/>
  <c r="M104" i="4"/>
  <c r="M89" i="4"/>
  <c r="L106" i="4"/>
  <c r="L105" i="4"/>
  <c r="L99" i="4"/>
  <c r="L96" i="4"/>
  <c r="L95" i="4"/>
  <c r="L91" i="4"/>
  <c r="L90" i="4"/>
  <c r="L84" i="4"/>
  <c r="L79" i="4"/>
  <c r="L74" i="4"/>
  <c r="L69" i="4"/>
  <c r="L64" i="4"/>
  <c r="L104" i="4" l="1"/>
  <c r="L94" i="4"/>
  <c r="L89" i="4"/>
  <c r="K106" i="4"/>
  <c r="K105" i="4"/>
  <c r="K99" i="4"/>
  <c r="K96" i="4"/>
  <c r="K95" i="4"/>
  <c r="K91" i="4"/>
  <c r="K90" i="4"/>
  <c r="K84" i="4"/>
  <c r="K79" i="4"/>
  <c r="K74" i="4"/>
  <c r="K69" i="4"/>
  <c r="K64" i="4"/>
  <c r="K104" i="4" l="1"/>
  <c r="K94" i="4"/>
  <c r="K89" i="4"/>
  <c r="J106" i="4"/>
  <c r="J105" i="4"/>
  <c r="J99" i="4"/>
  <c r="J96" i="4"/>
  <c r="J95" i="4"/>
  <c r="J91" i="4"/>
  <c r="J90" i="4"/>
  <c r="J84" i="4"/>
  <c r="J79" i="4"/>
  <c r="J74" i="4"/>
  <c r="J69" i="4"/>
  <c r="J64" i="4"/>
  <c r="J104" i="4" l="1"/>
  <c r="J94" i="4"/>
  <c r="J89" i="4"/>
  <c r="I106" i="4"/>
  <c r="I105" i="4"/>
  <c r="I99" i="4"/>
  <c r="I96" i="4"/>
  <c r="I95" i="4"/>
  <c r="I91" i="4"/>
  <c r="I90" i="4"/>
  <c r="I84" i="4"/>
  <c r="I79" i="4"/>
  <c r="I74" i="4"/>
  <c r="I69" i="4"/>
  <c r="I64" i="4"/>
  <c r="I104" i="4" l="1"/>
  <c r="I94" i="4"/>
  <c r="I89" i="4"/>
  <c r="H106" i="4"/>
  <c r="H105" i="4"/>
  <c r="H99" i="4"/>
  <c r="H96" i="4"/>
  <c r="H95" i="4"/>
  <c r="H91" i="4"/>
  <c r="H90" i="4"/>
  <c r="H84" i="4"/>
  <c r="H79" i="4"/>
  <c r="H74" i="4"/>
  <c r="H69" i="4"/>
  <c r="H64" i="4"/>
  <c r="H104" i="4" l="1"/>
  <c r="H94" i="4"/>
  <c r="H89" i="4"/>
  <c r="G106" i="4"/>
  <c r="G105" i="4"/>
  <c r="G99" i="4"/>
  <c r="G96" i="4"/>
  <c r="G95" i="4"/>
  <c r="G91" i="4"/>
  <c r="G90" i="4"/>
  <c r="G84" i="4"/>
  <c r="G79" i="4"/>
  <c r="G74" i="4"/>
  <c r="G69" i="4"/>
  <c r="G64" i="4"/>
  <c r="G104" i="4" l="1"/>
  <c r="G94" i="4"/>
  <c r="G89" i="4"/>
  <c r="F106" i="4"/>
  <c r="F105" i="4"/>
  <c r="F99" i="4"/>
  <c r="F96" i="4"/>
  <c r="F95" i="4"/>
  <c r="F91" i="4"/>
  <c r="F90" i="4"/>
  <c r="F84" i="4"/>
  <c r="F79" i="4"/>
  <c r="F74" i="4"/>
  <c r="F69" i="4"/>
  <c r="F64" i="4"/>
  <c r="F104" i="4" l="1"/>
  <c r="F94" i="4"/>
  <c r="F89" i="4"/>
  <c r="E106" i="4"/>
  <c r="E105" i="4"/>
  <c r="E99" i="4"/>
  <c r="E96" i="4"/>
  <c r="E95" i="4"/>
  <c r="E91" i="4"/>
  <c r="E90" i="4"/>
  <c r="E84" i="4"/>
  <c r="E79" i="4"/>
  <c r="E74" i="4"/>
  <c r="E69" i="4"/>
  <c r="E64" i="4"/>
  <c r="E104" i="4" l="1"/>
  <c r="E94" i="4"/>
  <c r="E89" i="4"/>
  <c r="D106" i="4"/>
  <c r="D105" i="4"/>
  <c r="D99" i="4"/>
  <c r="D96" i="4"/>
  <c r="D95" i="4"/>
  <c r="D91" i="4"/>
  <c r="D90" i="4"/>
  <c r="D84" i="4"/>
  <c r="D79" i="4"/>
  <c r="D74" i="4"/>
  <c r="D69" i="4"/>
  <c r="D64" i="4"/>
  <c r="D104" i="4" l="1"/>
  <c r="D94" i="4"/>
  <c r="D89" i="4"/>
  <c r="C106" i="4"/>
  <c r="C105" i="4"/>
  <c r="C99" i="4"/>
  <c r="C96" i="4"/>
  <c r="C95" i="4"/>
  <c r="C91" i="4"/>
  <c r="C90" i="4"/>
  <c r="C84" i="4"/>
  <c r="C104" i="4" s="1"/>
  <c r="C79" i="4"/>
  <c r="C74" i="4"/>
  <c r="C69" i="4"/>
  <c r="C64" i="4"/>
  <c r="C94" i="4" l="1"/>
  <c r="C89" i="4"/>
  <c r="B106" i="4"/>
  <c r="B105" i="4"/>
  <c r="B99" i="4"/>
  <c r="B96" i="4"/>
  <c r="B95" i="4"/>
  <c r="B91" i="4"/>
  <c r="B90" i="4"/>
  <c r="B84" i="4"/>
  <c r="B79" i="4"/>
  <c r="B74" i="4"/>
  <c r="B69" i="4"/>
  <c r="B64" i="4"/>
  <c r="B104" i="4" l="1"/>
  <c r="B94" i="4"/>
  <c r="B89" i="4"/>
  <c r="M154" i="4"/>
  <c r="M153" i="4"/>
  <c r="M147" i="4"/>
  <c r="M144" i="4"/>
  <c r="M143" i="4"/>
  <c r="M139" i="4"/>
  <c r="M138" i="4"/>
  <c r="M132" i="4"/>
  <c r="M127" i="4"/>
  <c r="M122" i="4"/>
  <c r="M117" i="4"/>
  <c r="M112" i="4"/>
  <c r="M152" i="4" l="1"/>
  <c r="M142" i="4"/>
  <c r="M137" i="4"/>
  <c r="L154" i="4"/>
  <c r="L153" i="4"/>
  <c r="L147" i="4"/>
  <c r="L144" i="4"/>
  <c r="L143" i="4"/>
  <c r="L139" i="4"/>
  <c r="L138" i="4"/>
  <c r="L132" i="4"/>
  <c r="L152" i="4" s="1"/>
  <c r="L127" i="4"/>
  <c r="L122" i="4"/>
  <c r="L117" i="4"/>
  <c r="L112" i="4"/>
  <c r="L142" i="4" l="1"/>
  <c r="L137" i="4"/>
  <c r="K154" i="4"/>
  <c r="K153" i="4"/>
  <c r="K144" i="4"/>
  <c r="K143" i="4"/>
  <c r="K139" i="4"/>
  <c r="K138" i="4"/>
  <c r="K147" i="4"/>
  <c r="K132" i="4"/>
  <c r="K127" i="4"/>
  <c r="K122" i="4"/>
  <c r="K117" i="4"/>
  <c r="K112" i="4"/>
  <c r="K137" i="4" l="1"/>
  <c r="K152" i="4"/>
  <c r="K142" i="4"/>
  <c r="J154" i="4"/>
  <c r="J153" i="4"/>
  <c r="J147" i="4"/>
  <c r="J144" i="4"/>
  <c r="J143" i="4"/>
  <c r="J139" i="4"/>
  <c r="J138" i="4"/>
  <c r="J132" i="4"/>
  <c r="J127" i="4"/>
  <c r="J122" i="4"/>
  <c r="J117" i="4"/>
  <c r="J112" i="4"/>
  <c r="J152" i="4" l="1"/>
  <c r="J142" i="4"/>
  <c r="J137" i="4"/>
  <c r="I154" i="4"/>
  <c r="I153" i="4"/>
  <c r="H154" i="4"/>
  <c r="H153" i="4"/>
  <c r="I144" i="4"/>
  <c r="I143" i="4"/>
  <c r="H144" i="4"/>
  <c r="H143" i="4"/>
  <c r="I139" i="4"/>
  <c r="I138" i="4"/>
  <c r="H139" i="4"/>
  <c r="H138" i="4"/>
  <c r="I147" i="4"/>
  <c r="H147" i="4"/>
  <c r="I132" i="4"/>
  <c r="H132" i="4"/>
  <c r="I127" i="4"/>
  <c r="H127" i="4"/>
  <c r="I122" i="4"/>
  <c r="H122" i="4"/>
  <c r="I117" i="4"/>
  <c r="H117" i="4"/>
  <c r="I112" i="4"/>
  <c r="H112" i="4"/>
  <c r="H137" i="4" l="1"/>
  <c r="H142" i="4"/>
  <c r="H152" i="4"/>
  <c r="I152" i="4"/>
  <c r="I142" i="4"/>
  <c r="I137" i="4"/>
  <c r="M346" i="4"/>
  <c r="L346" i="4"/>
  <c r="K346" i="4"/>
  <c r="J346" i="4"/>
  <c r="I346" i="4"/>
  <c r="H346" i="4"/>
  <c r="G346" i="4"/>
  <c r="F346" i="4"/>
  <c r="E346" i="4"/>
  <c r="D346" i="4"/>
  <c r="C346" i="4"/>
  <c r="B346" i="4"/>
  <c r="M345" i="4"/>
  <c r="L345" i="4"/>
  <c r="K345" i="4"/>
  <c r="J345" i="4"/>
  <c r="I345" i="4"/>
  <c r="H345" i="4"/>
  <c r="G345" i="4"/>
  <c r="F345" i="4"/>
  <c r="E345" i="4"/>
  <c r="D345" i="4"/>
  <c r="C345" i="4"/>
  <c r="B345" i="4"/>
  <c r="M339" i="4"/>
  <c r="L339" i="4"/>
  <c r="K339" i="4"/>
  <c r="J339" i="4"/>
  <c r="I339" i="4"/>
  <c r="H339" i="4"/>
  <c r="G339" i="4"/>
  <c r="F339" i="4"/>
  <c r="E339" i="4"/>
  <c r="D339" i="4"/>
  <c r="C339" i="4"/>
  <c r="B339" i="4"/>
  <c r="M336" i="4"/>
  <c r="L336" i="4"/>
  <c r="K336" i="4"/>
  <c r="J336" i="4"/>
  <c r="I336" i="4"/>
  <c r="H336" i="4"/>
  <c r="G336" i="4"/>
  <c r="F336" i="4"/>
  <c r="E336" i="4"/>
  <c r="D336" i="4"/>
  <c r="C336" i="4"/>
  <c r="B336" i="4"/>
  <c r="M335" i="4"/>
  <c r="L335" i="4"/>
  <c r="K335" i="4"/>
  <c r="J335" i="4"/>
  <c r="I335" i="4"/>
  <c r="H335" i="4"/>
  <c r="G335" i="4"/>
  <c r="F335" i="4"/>
  <c r="E335" i="4"/>
  <c r="D335" i="4"/>
  <c r="C335" i="4"/>
  <c r="B335" i="4"/>
  <c r="M331" i="4"/>
  <c r="L331" i="4"/>
  <c r="K331" i="4"/>
  <c r="J331" i="4"/>
  <c r="I331" i="4"/>
  <c r="H331" i="4"/>
  <c r="G331" i="4"/>
  <c r="F331" i="4"/>
  <c r="E331" i="4"/>
  <c r="D331" i="4"/>
  <c r="C331" i="4"/>
  <c r="B331" i="4"/>
  <c r="M330" i="4"/>
  <c r="L330" i="4"/>
  <c r="K330" i="4"/>
  <c r="J330" i="4"/>
  <c r="I330" i="4"/>
  <c r="H330" i="4"/>
  <c r="G330" i="4"/>
  <c r="F330" i="4"/>
  <c r="E330" i="4"/>
  <c r="D330" i="4"/>
  <c r="C330" i="4"/>
  <c r="B330" i="4"/>
  <c r="M324" i="4"/>
  <c r="M344" i="4" s="1"/>
  <c r="L324" i="4"/>
  <c r="L344" i="4" s="1"/>
  <c r="K324" i="4"/>
  <c r="K344" i="4" s="1"/>
  <c r="J324" i="4"/>
  <c r="J344" i="4" s="1"/>
  <c r="I324" i="4"/>
  <c r="I344" i="4" s="1"/>
  <c r="H324" i="4"/>
  <c r="H344" i="4" s="1"/>
  <c r="G324" i="4"/>
  <c r="G344" i="4" s="1"/>
  <c r="F324" i="4"/>
  <c r="F344" i="4" s="1"/>
  <c r="E324" i="4"/>
  <c r="E344" i="4" s="1"/>
  <c r="D324" i="4"/>
  <c r="D344" i="4" s="1"/>
  <c r="C324" i="4"/>
  <c r="C344" i="4" s="1"/>
  <c r="B324" i="4"/>
  <c r="B344" i="4" s="1"/>
  <c r="M319" i="4"/>
  <c r="L319" i="4"/>
  <c r="K319" i="4"/>
  <c r="J319" i="4"/>
  <c r="I319" i="4"/>
  <c r="H319" i="4"/>
  <c r="G319" i="4"/>
  <c r="F319" i="4"/>
  <c r="E319" i="4"/>
  <c r="D319" i="4"/>
  <c r="C319" i="4"/>
  <c r="B319" i="4"/>
  <c r="M314" i="4"/>
  <c r="L314" i="4"/>
  <c r="K314" i="4"/>
  <c r="J314" i="4"/>
  <c r="I314" i="4"/>
  <c r="H314" i="4"/>
  <c r="G314" i="4"/>
  <c r="F314" i="4"/>
  <c r="E314" i="4"/>
  <c r="D314" i="4"/>
  <c r="C314" i="4"/>
  <c r="B314" i="4"/>
  <c r="M309" i="4"/>
  <c r="L309" i="4"/>
  <c r="K309" i="4"/>
  <c r="J309" i="4"/>
  <c r="I309" i="4"/>
  <c r="H309" i="4"/>
  <c r="G309" i="4"/>
  <c r="F309" i="4"/>
  <c r="E309" i="4"/>
  <c r="D309" i="4"/>
  <c r="C309" i="4"/>
  <c r="B309" i="4"/>
  <c r="M304" i="4"/>
  <c r="L304" i="4"/>
  <c r="K304" i="4"/>
  <c r="J304" i="4"/>
  <c r="I304" i="4"/>
  <c r="H304" i="4"/>
  <c r="G304" i="4"/>
  <c r="F304" i="4"/>
  <c r="E304" i="4"/>
  <c r="D304" i="4"/>
  <c r="C304" i="4"/>
  <c r="B304" i="4"/>
  <c r="M298" i="4"/>
  <c r="L298" i="4"/>
  <c r="K298" i="4"/>
  <c r="J298" i="4"/>
  <c r="I298" i="4"/>
  <c r="H298" i="4"/>
  <c r="G298" i="4"/>
  <c r="D298" i="4"/>
  <c r="C298" i="4"/>
  <c r="B298" i="4"/>
  <c r="M297" i="4"/>
  <c r="L297" i="4"/>
  <c r="K297" i="4"/>
  <c r="J297" i="4"/>
  <c r="I297" i="4"/>
  <c r="H297" i="4"/>
  <c r="G297" i="4"/>
  <c r="D297" i="4"/>
  <c r="C297" i="4"/>
  <c r="B297" i="4"/>
  <c r="M291" i="4"/>
  <c r="L291" i="4"/>
  <c r="K291" i="4"/>
  <c r="J291" i="4"/>
  <c r="I291" i="4"/>
  <c r="H291" i="4"/>
  <c r="G291" i="4"/>
  <c r="D291" i="4"/>
  <c r="C291" i="4"/>
  <c r="B291" i="4"/>
  <c r="M288" i="4"/>
  <c r="L288" i="4"/>
  <c r="K288" i="4"/>
  <c r="J288" i="4"/>
  <c r="I288" i="4"/>
  <c r="H288" i="4"/>
  <c r="G288" i="4"/>
  <c r="D288" i="4"/>
  <c r="C288" i="4"/>
  <c r="B288" i="4"/>
  <c r="M287" i="4"/>
  <c r="L287" i="4"/>
  <c r="K287" i="4"/>
  <c r="J287" i="4"/>
  <c r="I287" i="4"/>
  <c r="H287" i="4"/>
  <c r="G287" i="4"/>
  <c r="D287" i="4"/>
  <c r="C287" i="4"/>
  <c r="B287" i="4"/>
  <c r="M283" i="4"/>
  <c r="L283" i="4"/>
  <c r="K283" i="4"/>
  <c r="J283" i="4"/>
  <c r="I283" i="4"/>
  <c r="H283" i="4"/>
  <c r="G283" i="4"/>
  <c r="D283" i="4"/>
  <c r="C283" i="4"/>
  <c r="B283" i="4"/>
  <c r="M282" i="4"/>
  <c r="L282" i="4"/>
  <c r="K282" i="4"/>
  <c r="J282" i="4"/>
  <c r="I282" i="4"/>
  <c r="H282" i="4"/>
  <c r="G282" i="4"/>
  <c r="D282" i="4"/>
  <c r="C282" i="4"/>
  <c r="B282" i="4"/>
  <c r="M276" i="4"/>
  <c r="L276" i="4"/>
  <c r="K276" i="4"/>
  <c r="J276" i="4"/>
  <c r="I276" i="4"/>
  <c r="H276" i="4"/>
  <c r="G276" i="4"/>
  <c r="D276" i="4"/>
  <c r="C276" i="4"/>
  <c r="B276" i="4"/>
  <c r="M271" i="4"/>
  <c r="L271" i="4"/>
  <c r="K271" i="4"/>
  <c r="J271" i="4"/>
  <c r="I271" i="4"/>
  <c r="H271" i="4"/>
  <c r="G271" i="4"/>
  <c r="D271" i="4"/>
  <c r="C271" i="4"/>
  <c r="B271" i="4"/>
  <c r="M266" i="4"/>
  <c r="L266" i="4"/>
  <c r="K266" i="4"/>
  <c r="J266" i="4"/>
  <c r="I266" i="4"/>
  <c r="H266" i="4"/>
  <c r="G266" i="4"/>
  <c r="D266" i="4"/>
  <c r="C266" i="4"/>
  <c r="B266" i="4"/>
  <c r="M261" i="4"/>
  <c r="L261" i="4"/>
  <c r="K261" i="4"/>
  <c r="J261" i="4"/>
  <c r="I261" i="4"/>
  <c r="H261" i="4"/>
  <c r="G261" i="4"/>
  <c r="D261" i="4"/>
  <c r="C261" i="4"/>
  <c r="B261" i="4"/>
  <c r="M256" i="4"/>
  <c r="L256" i="4"/>
  <c r="K256" i="4"/>
  <c r="J256" i="4"/>
  <c r="I256" i="4"/>
  <c r="H256" i="4"/>
  <c r="G256" i="4"/>
  <c r="D256" i="4"/>
  <c r="C256" i="4"/>
  <c r="B256" i="4"/>
  <c r="M250" i="4"/>
  <c r="L250" i="4"/>
  <c r="K250" i="4"/>
  <c r="J250" i="4"/>
  <c r="I250" i="4"/>
  <c r="H250" i="4"/>
  <c r="G250" i="4"/>
  <c r="F250" i="4"/>
  <c r="E250" i="4"/>
  <c r="D250" i="4"/>
  <c r="C250" i="4"/>
  <c r="B250" i="4"/>
  <c r="M249" i="4"/>
  <c r="L249" i="4"/>
  <c r="K249" i="4"/>
  <c r="J249" i="4"/>
  <c r="I249" i="4"/>
  <c r="H249" i="4"/>
  <c r="G249" i="4"/>
  <c r="F249" i="4"/>
  <c r="E249" i="4"/>
  <c r="D249" i="4"/>
  <c r="C249" i="4"/>
  <c r="B249" i="4"/>
  <c r="M243" i="4"/>
  <c r="L243" i="4"/>
  <c r="K243" i="4"/>
  <c r="J243" i="4"/>
  <c r="I243" i="4"/>
  <c r="H243" i="4"/>
  <c r="G243" i="4"/>
  <c r="F243" i="4"/>
  <c r="E243" i="4"/>
  <c r="D243" i="4"/>
  <c r="C243" i="4"/>
  <c r="B243" i="4"/>
  <c r="M240" i="4"/>
  <c r="L240" i="4"/>
  <c r="K240" i="4"/>
  <c r="J240" i="4"/>
  <c r="I240" i="4"/>
  <c r="H240" i="4"/>
  <c r="G240" i="4"/>
  <c r="F240" i="4"/>
  <c r="E240" i="4"/>
  <c r="D240" i="4"/>
  <c r="C240" i="4"/>
  <c r="B240" i="4"/>
  <c r="M239" i="4"/>
  <c r="L239" i="4"/>
  <c r="K239" i="4"/>
  <c r="J239" i="4"/>
  <c r="I239" i="4"/>
  <c r="H239" i="4"/>
  <c r="G239" i="4"/>
  <c r="F239" i="4"/>
  <c r="E239" i="4"/>
  <c r="D239" i="4"/>
  <c r="C239" i="4"/>
  <c r="B239" i="4"/>
  <c r="M235" i="4"/>
  <c r="L235" i="4"/>
  <c r="K235" i="4"/>
  <c r="J235" i="4"/>
  <c r="I235" i="4"/>
  <c r="H235" i="4"/>
  <c r="G235" i="4"/>
  <c r="F235" i="4"/>
  <c r="E235" i="4"/>
  <c r="D235" i="4"/>
  <c r="C235" i="4"/>
  <c r="B235" i="4"/>
  <c r="M234" i="4"/>
  <c r="L234" i="4"/>
  <c r="K234" i="4"/>
  <c r="J234" i="4"/>
  <c r="I234" i="4"/>
  <c r="H234" i="4"/>
  <c r="G234" i="4"/>
  <c r="F234" i="4"/>
  <c r="E234" i="4"/>
  <c r="D234" i="4"/>
  <c r="C234" i="4"/>
  <c r="B234" i="4"/>
  <c r="M228" i="4"/>
  <c r="M248" i="4" s="1"/>
  <c r="L228" i="4"/>
  <c r="L248" i="4" s="1"/>
  <c r="K228" i="4"/>
  <c r="K248" i="4" s="1"/>
  <c r="J228" i="4"/>
  <c r="I228" i="4"/>
  <c r="I248" i="4" s="1"/>
  <c r="H228" i="4"/>
  <c r="H248" i="4" s="1"/>
  <c r="G228" i="4"/>
  <c r="G248" i="4" s="1"/>
  <c r="F228" i="4"/>
  <c r="E228" i="4"/>
  <c r="E248" i="4" s="1"/>
  <c r="D228" i="4"/>
  <c r="D248" i="4" s="1"/>
  <c r="C228" i="4"/>
  <c r="C248" i="4" s="1"/>
  <c r="B228" i="4"/>
  <c r="B248" i="4" s="1"/>
  <c r="M223" i="4"/>
  <c r="L223" i="4"/>
  <c r="K223" i="4"/>
  <c r="J223" i="4"/>
  <c r="I223" i="4"/>
  <c r="H223" i="4"/>
  <c r="G223" i="4"/>
  <c r="F223" i="4"/>
  <c r="E223" i="4"/>
  <c r="D223" i="4"/>
  <c r="C223" i="4"/>
  <c r="B223" i="4"/>
  <c r="M218" i="4"/>
  <c r="L218" i="4"/>
  <c r="K218" i="4"/>
  <c r="J218" i="4"/>
  <c r="I218" i="4"/>
  <c r="H218" i="4"/>
  <c r="G218" i="4"/>
  <c r="F218" i="4"/>
  <c r="E218" i="4"/>
  <c r="D218" i="4"/>
  <c r="C218" i="4"/>
  <c r="B218" i="4"/>
  <c r="M213" i="4"/>
  <c r="L213" i="4"/>
  <c r="K213" i="4"/>
  <c r="J213" i="4"/>
  <c r="I213" i="4"/>
  <c r="H213" i="4"/>
  <c r="G213" i="4"/>
  <c r="F213" i="4"/>
  <c r="E213" i="4"/>
  <c r="D213" i="4"/>
  <c r="C213" i="4"/>
  <c r="B213" i="4"/>
  <c r="M208" i="4"/>
  <c r="L208" i="4"/>
  <c r="K208" i="4"/>
  <c r="J208" i="4"/>
  <c r="I208" i="4"/>
  <c r="H208" i="4"/>
  <c r="G208" i="4"/>
  <c r="F208" i="4"/>
  <c r="E208" i="4"/>
  <c r="D208" i="4"/>
  <c r="C208" i="4"/>
  <c r="B208" i="4"/>
  <c r="M202" i="4"/>
  <c r="L202" i="4"/>
  <c r="K202" i="4"/>
  <c r="J202" i="4"/>
  <c r="I202" i="4"/>
  <c r="H202" i="4"/>
  <c r="G202" i="4"/>
  <c r="F202" i="4"/>
  <c r="E202" i="4"/>
  <c r="D202" i="4"/>
  <c r="C202" i="4"/>
  <c r="B202" i="4"/>
  <c r="M201" i="4"/>
  <c r="L201" i="4"/>
  <c r="K201" i="4"/>
  <c r="J201" i="4"/>
  <c r="I201" i="4"/>
  <c r="H201" i="4"/>
  <c r="G201" i="4"/>
  <c r="F201" i="4"/>
  <c r="E201" i="4"/>
  <c r="D201" i="4"/>
  <c r="C201" i="4"/>
  <c r="B201" i="4"/>
  <c r="M195" i="4"/>
  <c r="L195" i="4"/>
  <c r="K195" i="4"/>
  <c r="J195" i="4"/>
  <c r="I195" i="4"/>
  <c r="H195" i="4"/>
  <c r="G195" i="4"/>
  <c r="F195" i="4"/>
  <c r="E195" i="4"/>
  <c r="D195" i="4"/>
  <c r="C195" i="4"/>
  <c r="B195" i="4"/>
  <c r="M192" i="4"/>
  <c r="L192" i="4"/>
  <c r="K192" i="4"/>
  <c r="J192" i="4"/>
  <c r="I192" i="4"/>
  <c r="H192" i="4"/>
  <c r="G192" i="4"/>
  <c r="F192" i="4"/>
  <c r="E192" i="4"/>
  <c r="D192" i="4"/>
  <c r="C192" i="4"/>
  <c r="B192" i="4"/>
  <c r="M191" i="4"/>
  <c r="L191" i="4"/>
  <c r="K191" i="4"/>
  <c r="J191" i="4"/>
  <c r="I191" i="4"/>
  <c r="H191" i="4"/>
  <c r="G191" i="4"/>
  <c r="F191" i="4"/>
  <c r="E191" i="4"/>
  <c r="D191" i="4"/>
  <c r="C191" i="4"/>
  <c r="B191" i="4"/>
  <c r="M187" i="4"/>
  <c r="L187" i="4"/>
  <c r="K187" i="4"/>
  <c r="J187" i="4"/>
  <c r="I187" i="4"/>
  <c r="H187" i="4"/>
  <c r="G187" i="4"/>
  <c r="F187" i="4"/>
  <c r="E187" i="4"/>
  <c r="D187" i="4"/>
  <c r="C187" i="4"/>
  <c r="B187" i="4"/>
  <c r="M186" i="4"/>
  <c r="L186" i="4"/>
  <c r="K186" i="4"/>
  <c r="J186" i="4"/>
  <c r="I186" i="4"/>
  <c r="H186" i="4"/>
  <c r="G186" i="4"/>
  <c r="F186" i="4"/>
  <c r="E186" i="4"/>
  <c r="D186" i="4"/>
  <c r="C186" i="4"/>
  <c r="B186" i="4"/>
  <c r="M180" i="4"/>
  <c r="M200" i="4" s="1"/>
  <c r="L180" i="4"/>
  <c r="L200" i="4" s="1"/>
  <c r="K180" i="4"/>
  <c r="K200" i="4" s="1"/>
  <c r="J180" i="4"/>
  <c r="J200" i="4" s="1"/>
  <c r="I180" i="4"/>
  <c r="I200" i="4" s="1"/>
  <c r="H180" i="4"/>
  <c r="H200" i="4" s="1"/>
  <c r="G180" i="4"/>
  <c r="F180" i="4"/>
  <c r="F200" i="4" s="1"/>
  <c r="E180" i="4"/>
  <c r="E200" i="4" s="1"/>
  <c r="D180" i="4"/>
  <c r="D200" i="4" s="1"/>
  <c r="C180" i="4"/>
  <c r="C200" i="4" s="1"/>
  <c r="B180" i="4"/>
  <c r="B200" i="4" s="1"/>
  <c r="M175" i="4"/>
  <c r="L175" i="4"/>
  <c r="K175" i="4"/>
  <c r="J175" i="4"/>
  <c r="I175" i="4"/>
  <c r="H175" i="4"/>
  <c r="G175" i="4"/>
  <c r="F175" i="4"/>
  <c r="E175" i="4"/>
  <c r="D175" i="4"/>
  <c r="C175" i="4"/>
  <c r="B175" i="4"/>
  <c r="M170" i="4"/>
  <c r="L170" i="4"/>
  <c r="K170" i="4"/>
  <c r="J170" i="4"/>
  <c r="I170" i="4"/>
  <c r="H170" i="4"/>
  <c r="G170" i="4"/>
  <c r="F170" i="4"/>
  <c r="E170" i="4"/>
  <c r="D170" i="4"/>
  <c r="C170" i="4"/>
  <c r="B170" i="4"/>
  <c r="M165" i="4"/>
  <c r="L165" i="4"/>
  <c r="K165" i="4"/>
  <c r="J165" i="4"/>
  <c r="I165" i="4"/>
  <c r="H165" i="4"/>
  <c r="G165" i="4"/>
  <c r="F165" i="4"/>
  <c r="E165" i="4"/>
  <c r="D165" i="4"/>
  <c r="C165" i="4"/>
  <c r="B165" i="4"/>
  <c r="M160" i="4"/>
  <c r="L160" i="4"/>
  <c r="K160" i="4"/>
  <c r="J160" i="4"/>
  <c r="I160" i="4"/>
  <c r="H160" i="4"/>
  <c r="G160" i="4"/>
  <c r="F160" i="4"/>
  <c r="E160" i="4"/>
  <c r="D160" i="4"/>
  <c r="C160" i="4"/>
  <c r="B160" i="4"/>
  <c r="G154" i="4"/>
  <c r="F154" i="4"/>
  <c r="E154" i="4"/>
  <c r="D154" i="4"/>
  <c r="C154" i="4"/>
  <c r="B154" i="4"/>
  <c r="G153" i="4"/>
  <c r="F153" i="4"/>
  <c r="E153" i="4"/>
  <c r="D153" i="4"/>
  <c r="C153" i="4"/>
  <c r="B153" i="4"/>
  <c r="G147" i="4"/>
  <c r="F147" i="4"/>
  <c r="E147" i="4"/>
  <c r="D147" i="4"/>
  <c r="C147" i="4"/>
  <c r="B147" i="4"/>
  <c r="G144" i="4"/>
  <c r="F144" i="4"/>
  <c r="E144" i="4"/>
  <c r="D144" i="4"/>
  <c r="C144" i="4"/>
  <c r="B144" i="4"/>
  <c r="G143" i="4"/>
  <c r="F143" i="4"/>
  <c r="E143" i="4"/>
  <c r="D143" i="4"/>
  <c r="C143" i="4"/>
  <c r="B143" i="4"/>
  <c r="G139" i="4"/>
  <c r="F139" i="4"/>
  <c r="E139" i="4"/>
  <c r="D139" i="4"/>
  <c r="C139" i="4"/>
  <c r="B139" i="4"/>
  <c r="G138" i="4"/>
  <c r="F138" i="4"/>
  <c r="E138" i="4"/>
  <c r="D138" i="4"/>
  <c r="C138" i="4"/>
  <c r="B138" i="4"/>
  <c r="G132" i="4"/>
  <c r="F132" i="4"/>
  <c r="E132" i="4"/>
  <c r="D132" i="4"/>
  <c r="C132" i="4"/>
  <c r="B132" i="4"/>
  <c r="G127" i="4"/>
  <c r="F127" i="4"/>
  <c r="E127" i="4"/>
  <c r="D127" i="4"/>
  <c r="C127" i="4"/>
  <c r="B127" i="4"/>
  <c r="G122" i="4"/>
  <c r="F122" i="4"/>
  <c r="E122" i="4"/>
  <c r="D122" i="4"/>
  <c r="C122" i="4"/>
  <c r="B122" i="4"/>
  <c r="G117" i="4"/>
  <c r="F117" i="4"/>
  <c r="E117" i="4"/>
  <c r="D117" i="4"/>
  <c r="C117" i="4"/>
  <c r="B117" i="4"/>
  <c r="G112" i="4"/>
  <c r="F112" i="4"/>
  <c r="E112" i="4"/>
  <c r="D112" i="4"/>
  <c r="C112" i="4"/>
  <c r="B112" i="4"/>
  <c r="B152" i="4" l="1"/>
  <c r="B296" i="4"/>
  <c r="H296" i="4"/>
  <c r="L296" i="4"/>
  <c r="F152" i="4"/>
  <c r="C152" i="4"/>
  <c r="G152" i="4"/>
  <c r="C281" i="4"/>
  <c r="I281" i="4"/>
  <c r="C296" i="4"/>
  <c r="I296" i="4"/>
  <c r="M296" i="4"/>
  <c r="C137" i="4"/>
  <c r="G137" i="4"/>
  <c r="M281" i="4"/>
  <c r="J329" i="4"/>
  <c r="K329" i="4"/>
  <c r="L281" i="4"/>
  <c r="J281" i="4"/>
  <c r="D296" i="4"/>
  <c r="D329" i="4"/>
  <c r="H329" i="4"/>
  <c r="L329" i="4"/>
  <c r="B329" i="4"/>
  <c r="F329" i="4"/>
  <c r="C329" i="4"/>
  <c r="G329" i="4"/>
  <c r="B281" i="4"/>
  <c r="H281" i="4"/>
  <c r="D281" i="4"/>
  <c r="J296" i="4"/>
  <c r="G281" i="4"/>
  <c r="K281" i="4"/>
  <c r="G296" i="4"/>
  <c r="K296" i="4"/>
  <c r="E329" i="4"/>
  <c r="I329" i="4"/>
  <c r="M329" i="4"/>
  <c r="F334" i="4"/>
  <c r="J334" i="4"/>
  <c r="G334" i="4"/>
  <c r="K334" i="4"/>
  <c r="D334" i="4"/>
  <c r="H334" i="4"/>
  <c r="L334" i="4"/>
  <c r="B334" i="4"/>
  <c r="C334" i="4"/>
  <c r="E334" i="4"/>
  <c r="I334" i="4"/>
  <c r="M334" i="4"/>
  <c r="D286" i="4"/>
  <c r="J286" i="4"/>
  <c r="G286" i="4"/>
  <c r="K286" i="4"/>
  <c r="B286" i="4"/>
  <c r="H286" i="4"/>
  <c r="L286" i="4"/>
  <c r="C286" i="4"/>
  <c r="I286" i="4"/>
  <c r="M286" i="4"/>
  <c r="B185" i="4"/>
  <c r="J185" i="4"/>
  <c r="B233" i="4"/>
  <c r="F233" i="4"/>
  <c r="F238" i="4"/>
  <c r="C185" i="4"/>
  <c r="K185" i="4"/>
  <c r="G190" i="4"/>
  <c r="C233" i="4"/>
  <c r="G233" i="4"/>
  <c r="K233" i="4"/>
  <c r="B137" i="4"/>
  <c r="F137" i="4"/>
  <c r="D137" i="4"/>
  <c r="D152" i="4"/>
  <c r="D185" i="4"/>
  <c r="H185" i="4"/>
  <c r="L185" i="4"/>
  <c r="D233" i="4"/>
  <c r="H233" i="4"/>
  <c r="L233" i="4"/>
  <c r="F185" i="4"/>
  <c r="J233" i="4"/>
  <c r="J238" i="4"/>
  <c r="G185" i="4"/>
  <c r="E137" i="4"/>
  <c r="E152" i="4"/>
  <c r="E185" i="4"/>
  <c r="I185" i="4"/>
  <c r="M185" i="4"/>
  <c r="E233" i="4"/>
  <c r="I233" i="4"/>
  <c r="M233" i="4"/>
  <c r="B238" i="4"/>
  <c r="F248" i="4"/>
  <c r="J248" i="4"/>
  <c r="C238" i="4"/>
  <c r="G238" i="4"/>
  <c r="K238" i="4"/>
  <c r="D238" i="4"/>
  <c r="H238" i="4"/>
  <c r="L238" i="4"/>
  <c r="E238" i="4"/>
  <c r="I238" i="4"/>
  <c r="M238" i="4"/>
  <c r="B190" i="4"/>
  <c r="C190" i="4"/>
  <c r="G200" i="4"/>
  <c r="D190" i="4"/>
  <c r="H190" i="4"/>
  <c r="L190" i="4"/>
  <c r="F190" i="4"/>
  <c r="J190" i="4"/>
  <c r="K190" i="4"/>
  <c r="E190" i="4"/>
  <c r="I190" i="4"/>
  <c r="M190" i="4"/>
  <c r="E142" i="4"/>
  <c r="D142" i="4"/>
  <c r="B142" i="4"/>
  <c r="F142" i="4"/>
  <c r="C142" i="4"/>
  <c r="G142" i="4"/>
</calcChain>
</file>

<file path=xl/sharedStrings.xml><?xml version="1.0" encoding="utf-8"?>
<sst xmlns="http://schemas.openxmlformats.org/spreadsheetml/2006/main" count="453" uniqueCount="48">
  <si>
    <t>Enero</t>
  </si>
  <si>
    <t>Febrero</t>
  </si>
  <si>
    <t>Marzo</t>
  </si>
  <si>
    <t>Abril</t>
  </si>
  <si>
    <t>Mayo</t>
  </si>
  <si>
    <t>Junio</t>
  </si>
  <si>
    <t>Julio</t>
  </si>
  <si>
    <t>Agosto</t>
  </si>
  <si>
    <t>Septiembre</t>
  </si>
  <si>
    <t>Octubre</t>
  </si>
  <si>
    <t>Noviembre</t>
  </si>
  <si>
    <t>Diciembre</t>
  </si>
  <si>
    <t>Establecimientos(1)</t>
  </si>
  <si>
    <t>Total</t>
  </si>
  <si>
    <t xml:space="preserve">Hoteleros </t>
  </si>
  <si>
    <t>Para-hoteleros</t>
  </si>
  <si>
    <t>Habitaciones o unidades disponibles (2)</t>
  </si>
  <si>
    <t>Habitaciones o unidades ocupadas (3)</t>
  </si>
  <si>
    <t>Plazas disponibles (4)</t>
  </si>
  <si>
    <t>Plazas ocupadas (5)</t>
  </si>
  <si>
    <t>Porcentaje de ocupación de las habitaciones o unidades (6)</t>
  </si>
  <si>
    <t>Porcentaje de ocupación de plazas (7)</t>
  </si>
  <si>
    <t>Viajeros (8)</t>
  </si>
  <si>
    <t>Duración de estadía promedio de los turistas (en días)(9)</t>
  </si>
  <si>
    <t>(1) Los establecimientos hoteleros son aquellos categorizados como hoteles 1, 2,3,4 y 5 estrellas y apart-hoteles,Los establecimientos para-hoteleros incluyen :hoteles sindicales ,alberjes,cabañas,bungalows,hospedajes.hosterias ,residenciales etc</t>
  </si>
  <si>
    <t>(2)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</si>
  <si>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(3) Se refiere al total de habitaciones y/o unidades que hayan sido alquiladas/vendidas en el mes de referencia. Resulta de multiplicar el total de habitaciones ocupadas por la cantidad de noches en que fueron ocupadas las mismas.</t>
  </si>
  <si>
    <t>(4) Las plazas disponibles son el número total de camas fijas y supletorias. Una cama matrimonial se contabiliza como 2 plazas. Están multiplicadas por la cantidad de días que se encuentra abierto cada establecimiento.</t>
  </si>
  <si>
    <t>(5) Se refiere al total de noches que cada viajero permaneció en una habitación. Se obtiene de multiplicar la cantidad de viajeros por la cantidad de noches que cada uno se haya alojado en el establecimiento.</t>
  </si>
  <si>
    <t>(8) Se considera viajero a toda persona que se ha trasladado de su lugar de residencia habitual por razones de diversa índole, tales como el ocio, los negocios, la visita a familiares o amigos, etc.; que realiza una o más pernoctaciones seguidas n el mismo establecimiento hotelero o para-hotelero y que abona por tal servicio. Un bebé que se aloja sin cargo no se considera viajero porque no ocupa una plaza.</t>
  </si>
  <si>
    <t>(9) Estadía promedio: plazas ocupadas / viajeros.</t>
  </si>
  <si>
    <t>///</t>
  </si>
  <si>
    <t>Signos convencionales</t>
  </si>
  <si>
    <t>/// Dato que no corresponde presentar</t>
  </si>
  <si>
    <t>(6) Tasa de ocupación de habitaciones (TOH)(Habitaciones o unidades ocupadas / Habitaciones o unidades disponibles) * 100 en el mes de referencia</t>
  </si>
  <si>
    <t>(7) Tasa de ocupación de plazas (TOP): (Plazas ocupadas / Plazas disponibles) * 100 en el mes de referencia</t>
  </si>
  <si>
    <t>. Dato no registrado.</t>
  </si>
  <si>
    <t>Indicadores seleccionados por tipo de establecimientos</t>
  </si>
  <si>
    <t>.</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</si>
  <si>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</si>
  <si>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Nota:</t>
  </si>
  <si>
    <t xml:space="preserve">Abril </t>
  </si>
  <si>
    <t xml:space="preserve">Mayo </t>
  </si>
  <si>
    <t>Fuente: INDEC, Encuesta de Ocupación Hotelera 2018-2023. Disponible en https://www.indec.gob.ar/indec/web/Nivel4-Tema-3-13-56. Elaboración DGEyC Entre Ríos.</t>
  </si>
  <si>
    <t>Definiciones y fórmulas utilizadas.</t>
  </si>
  <si>
    <t>Paraná. Oferta y Demanda Hotelera, indicadores seleccionados por mes y tipos de establecimientos. Período Enero 2019- Octubre 2025.</t>
  </si>
  <si>
    <r>
      <t>Octubre</t>
    </r>
    <r>
      <rPr>
        <b/>
        <vertAlign val="superscript"/>
        <sz val="10"/>
        <rFont val="AvenirNext LT Pro Regular"/>
        <family val="2"/>
      </rPr>
      <t>(10)</t>
    </r>
  </si>
  <si>
    <t>(10) Datos provisorios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</si>
</sst>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 #,##0_ ;_ * \-#,##0_ ;_ * &quot;-&quot;??_ ;_ @_ "/>
    <numFmt numFmtId="165" formatCode="0.0"/>
    <numFmt numFmtId="166" formatCode="#,##0.0"/>
  </numFmts>
  <fonts count="3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8"/>
      <color theme="0"/>
      <name val="Century Gothic"/>
      <family val="2"/>
    </font>
    <font>
      <b/>
      <sz val="8"/>
      <color theme="0"/>
      <name val="Arial"/>
      <family val="2"/>
    </font>
    <font>
      <b/>
      <sz val="9"/>
      <color rgb="FF333333"/>
      <name val="Century Gothic"/>
      <family val="2"/>
    </font>
    <font>
      <sz val="8"/>
      <color theme="1"/>
      <name val="Century Gothic"/>
      <family val="2"/>
    </font>
    <font>
      <b/>
      <sz val="8"/>
      <color rgb="FF333333"/>
      <name val="Century Gothic"/>
      <family val="2"/>
    </font>
    <font>
      <sz val="11"/>
      <color theme="1"/>
      <name val="AVENIR NEXT LT"/>
    </font>
    <font>
      <sz val="10"/>
      <name val="AVENIR NEXT LT"/>
    </font>
    <font>
      <sz val="10"/>
      <color rgb="FF333333"/>
      <name val="AVENIR NEXT LT"/>
    </font>
    <font>
      <b/>
      <sz val="10"/>
      <color rgb="FF333333"/>
      <name val="AVENIR NEXT LT"/>
    </font>
    <font>
      <b/>
      <sz val="11"/>
      <color theme="1"/>
      <name val=" AvenirNext LT Pro Regular"/>
    </font>
    <font>
      <sz val="10"/>
      <name val=" AvenirNext LT Pro Regular"/>
    </font>
    <font>
      <b/>
      <sz val="10"/>
      <name val=" AvenirNext LT Pro Regular"/>
    </font>
    <font>
      <b/>
      <sz val="10"/>
      <color rgb="FF333333"/>
      <name val=" AvenirNext LT Pro Regular"/>
    </font>
    <font>
      <sz val="10"/>
      <color theme="1"/>
      <name val=" AvenirNext LT Pro Regular"/>
    </font>
    <font>
      <b/>
      <sz val="10"/>
      <color theme="1"/>
      <name val=" AvenirNext LT Pro Regular"/>
    </font>
    <font>
      <sz val="10"/>
      <color rgb="FF333333"/>
      <name val=" AvenirNext LT Pro Regular"/>
    </font>
    <font>
      <sz val="8"/>
      <color theme="1"/>
      <name val=" AvenirNext LT Pro Regular"/>
    </font>
    <font>
      <b/>
      <sz val="10"/>
      <name val="AvenirNext LT Pro Regular"/>
      <family val="2"/>
    </font>
    <font>
      <b/>
      <vertAlign val="superscript"/>
      <sz val="10"/>
      <name val="AvenirNext LT Pro Regular"/>
      <family val="2"/>
    </font>
    <font>
      <sz val="10"/>
      <color theme="1"/>
      <name val="AvenirNext LT Pro Regular"/>
      <family val="2"/>
    </font>
    <font>
      <b/>
      <sz val="10"/>
      <color theme="1"/>
      <name val="AvenirNext LT Pro Regular"/>
      <family val="2"/>
    </font>
    <font>
      <b/>
      <sz val="10"/>
      <color rgb="FF333333"/>
      <name val="AvenirNext LT Pro Regular"/>
      <family val="2"/>
    </font>
    <font>
      <b/>
      <sz val="8"/>
      <color rgb="FF333333"/>
      <name val="AvenirNext LT Pro Regular"/>
      <family val="2"/>
    </font>
    <font>
      <sz val="8"/>
      <color theme="1"/>
      <name val="Calibri"/>
      <family val="2"/>
      <scheme val="minor"/>
    </font>
    <font>
      <b/>
      <sz val="11"/>
      <name val="AvenirNext LT Pro Regular"/>
      <family val="2"/>
    </font>
    <font>
      <sz val="10"/>
      <color rgb="FF333333"/>
      <name val="AvenirNext LT Pro Regular"/>
      <family val="2"/>
    </font>
    <font>
      <sz val="10"/>
      <color theme="1"/>
      <name val="AVENIR NEXT LT"/>
    </font>
  </fonts>
  <fills count="5">
    <fill>
      <patternFill patternType="none"/>
    </fill>
    <fill>
      <patternFill patternType="gray125"/>
    </fill>
    <fill>
      <patternFill patternType="solid">
        <fgColor theme="8" tint="-0.249977111117893"/>
        <bgColor indexed="64"/>
      </patternFill>
    </fill>
    <fill>
      <patternFill patternType="solid">
        <fgColor rgb="FF31869B"/>
        <bgColor indexed="64"/>
      </patternFill>
    </fill>
    <fill>
      <patternFill patternType="solid">
        <fgColor indexed="9"/>
        <bgColor indexed="64"/>
      </patternFill>
    </fill>
  </fills>
  <borders count="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0" fillId="2" borderId="0" xfId="0" applyFill="1"/>
    <xf numFmtId="0" fontId="5" fillId="3" borderId="3" xfId="0" applyFont="1" applyFill="1" applyBorder="1" applyAlignment="1">
      <alignment horizontal="right"/>
    </xf>
    <xf numFmtId="0" fontId="6" fillId="0" borderId="0" xfId="0" applyFont="1" applyAlignment="1">
      <alignment vertical="center" wrapText="1"/>
    </xf>
    <xf numFmtId="0" fontId="8" fillId="0" borderId="0" xfId="0" applyFont="1" applyAlignment="1">
      <alignment vertical="center" wrapText="1"/>
    </xf>
    <xf numFmtId="165" fontId="0" fillId="0" borderId="0" xfId="0" applyNumberFormat="1"/>
    <xf numFmtId="0" fontId="7" fillId="0" borderId="0" xfId="0" applyFont="1" applyBorder="1"/>
    <xf numFmtId="0" fontId="9" fillId="0" borderId="0" xfId="0" applyFont="1"/>
    <xf numFmtId="0" fontId="12" fillId="0" borderId="0" xfId="0" applyFont="1" applyAlignment="1">
      <alignment vertical="center" wrapText="1"/>
    </xf>
    <xf numFmtId="2" fontId="11" fillId="0" borderId="0" xfId="2" applyNumberFormat="1" applyFont="1" applyBorder="1" applyAlignment="1">
      <alignment vertical="center" wrapText="1"/>
    </xf>
    <xf numFmtId="0" fontId="2" fillId="3" borderId="1" xfId="0" applyFont="1" applyFill="1" applyBorder="1" applyAlignment="1"/>
    <xf numFmtId="0" fontId="2" fillId="3" borderId="2" xfId="0" applyFont="1" applyFill="1" applyBorder="1" applyAlignment="1"/>
    <xf numFmtId="0" fontId="13" fillId="0" borderId="0" xfId="0" applyFont="1" applyAlignment="1"/>
    <xf numFmtId="0" fontId="17" fillId="0" borderId="0" xfId="0" applyFont="1" applyAlignment="1">
      <alignment vertical="center"/>
    </xf>
    <xf numFmtId="0" fontId="17" fillId="0" borderId="0" xfId="0" applyFont="1" applyBorder="1" applyAlignment="1">
      <alignment vertical="center"/>
    </xf>
    <xf numFmtId="0" fontId="17" fillId="0" borderId="0" xfId="0" applyFont="1"/>
    <xf numFmtId="0" fontId="18" fillId="0" borderId="0" xfId="0" applyFont="1" applyAlignment="1">
      <alignment vertical="center"/>
    </xf>
    <xf numFmtId="0" fontId="17" fillId="0" borderId="0" xfId="0" quotePrefix="1" applyFont="1" applyAlignment="1">
      <alignment horizontal="right" vertical="center"/>
    </xf>
    <xf numFmtId="3" fontId="14" fillId="4" borderId="0" xfId="0" applyNumberFormat="1" applyFont="1" applyFill="1" applyBorder="1"/>
    <xf numFmtId="0" fontId="17" fillId="0" borderId="0" xfId="0" applyFont="1" applyAlignment="1">
      <alignment horizontal="right" vertical="center"/>
    </xf>
    <xf numFmtId="164" fontId="14" fillId="4" borderId="0" xfId="1" applyNumberFormat="1" applyFont="1" applyFill="1" applyBorder="1"/>
    <xf numFmtId="0" fontId="14" fillId="4" borderId="0" xfId="0" applyFont="1" applyFill="1" applyBorder="1"/>
    <xf numFmtId="1" fontId="14" fillId="4" borderId="0" xfId="0" applyNumberFormat="1" applyFont="1" applyFill="1" applyBorder="1"/>
    <xf numFmtId="165" fontId="14" fillId="4" borderId="0" xfId="0" applyNumberFormat="1" applyFont="1" applyFill="1" applyBorder="1"/>
    <xf numFmtId="165" fontId="15" fillId="4" borderId="0" xfId="0" applyNumberFormat="1" applyFont="1" applyFill="1" applyBorder="1"/>
    <xf numFmtId="165" fontId="19" fillId="0" borderId="0" xfId="2" applyNumberFormat="1" applyFont="1" applyAlignment="1">
      <alignment vertical="center" wrapText="1"/>
    </xf>
    <xf numFmtId="165" fontId="16" fillId="0" borderId="0" xfId="2" applyNumberFormat="1" applyFont="1" applyAlignment="1">
      <alignment vertical="center" wrapText="1"/>
    </xf>
    <xf numFmtId="2" fontId="19" fillId="0" borderId="0" xfId="2" applyNumberFormat="1" applyFont="1" applyBorder="1" applyAlignment="1">
      <alignment vertical="center" wrapText="1"/>
    </xf>
    <xf numFmtId="164" fontId="19" fillId="0" borderId="0" xfId="1" applyNumberFormat="1" applyFont="1" applyBorder="1" applyAlignment="1">
      <alignment vertical="center" wrapText="1"/>
    </xf>
    <xf numFmtId="0" fontId="17" fillId="0" borderId="0" xfId="0" applyFont="1" applyBorder="1"/>
    <xf numFmtId="2" fontId="16" fillId="0" borderId="0" xfId="2" applyNumberFormat="1" applyFont="1" applyBorder="1" applyAlignment="1">
      <alignment vertical="center" wrapText="1"/>
    </xf>
    <xf numFmtId="0" fontId="17" fillId="0" borderId="2" xfId="0" applyFont="1" applyBorder="1"/>
    <xf numFmtId="0" fontId="20" fillId="0" borderId="0" xfId="0" applyFont="1" applyBorder="1"/>
    <xf numFmtId="0" fontId="20" fillId="0" borderId="0" xfId="0" applyFont="1" applyBorder="1" applyAlignment="1">
      <alignment horizontal="right" vertical="center"/>
    </xf>
    <xf numFmtId="0" fontId="20" fillId="0" borderId="0" xfId="0" applyFont="1"/>
    <xf numFmtId="0" fontId="21" fillId="0" borderId="2" xfId="0" applyFont="1" applyFill="1" applyBorder="1" applyAlignment="1">
      <alignment horizontal="center"/>
    </xf>
    <xf numFmtId="0" fontId="0" fillId="0" borderId="0" xfId="0" applyFont="1"/>
    <xf numFmtId="3" fontId="0" fillId="0" borderId="0" xfId="0" applyNumberFormat="1"/>
    <xf numFmtId="3" fontId="0" fillId="0" borderId="0" xfId="0" applyNumberFormat="1" applyFont="1"/>
    <xf numFmtId="3" fontId="18" fillId="0" borderId="0" xfId="0" applyNumberFormat="1" applyFont="1" applyAlignment="1">
      <alignment vertical="center"/>
    </xf>
    <xf numFmtId="3" fontId="23" fillId="0" borderId="0" xfId="0" applyNumberFormat="1" applyFont="1" applyAlignment="1">
      <alignment vertical="center"/>
    </xf>
    <xf numFmtId="3" fontId="23" fillId="0" borderId="0" xfId="0" applyNumberFormat="1" applyFont="1"/>
    <xf numFmtId="3" fontId="24" fillId="0" borderId="0" xfId="0" applyNumberFormat="1" applyFont="1" applyAlignment="1">
      <alignment vertical="center"/>
    </xf>
    <xf numFmtId="0" fontId="23" fillId="0" borderId="0" xfId="0" applyFont="1" applyAlignment="1">
      <alignment vertical="center"/>
    </xf>
    <xf numFmtId="2" fontId="0" fillId="0" borderId="0" xfId="0" applyNumberFormat="1"/>
    <xf numFmtId="0" fontId="25" fillId="0" borderId="0" xfId="0" applyFont="1" applyAlignment="1">
      <alignment vertical="center" wrapText="1"/>
    </xf>
    <xf numFmtId="3" fontId="25" fillId="0" borderId="0" xfId="0" applyNumberFormat="1" applyFont="1" applyAlignment="1">
      <alignment vertical="center" wrapText="1"/>
    </xf>
    <xf numFmtId="166" fontId="24" fillId="0" borderId="0" xfId="0" applyNumberFormat="1" applyFont="1" applyAlignment="1">
      <alignment vertical="center"/>
    </xf>
    <xf numFmtId="166" fontId="23" fillId="0" borderId="0" xfId="0" applyNumberFormat="1" applyFont="1" applyAlignment="1">
      <alignment vertical="center"/>
    </xf>
    <xf numFmtId="166" fontId="23" fillId="0" borderId="0" xfId="0" applyNumberFormat="1" applyFont="1"/>
    <xf numFmtId="166" fontId="17" fillId="0" borderId="0" xfId="0" applyNumberFormat="1" applyFont="1" applyAlignment="1">
      <alignment vertical="center"/>
    </xf>
    <xf numFmtId="166" fontId="17" fillId="0" borderId="0" xfId="0" applyNumberFormat="1" applyFont="1"/>
    <xf numFmtId="165" fontId="25" fillId="0" borderId="0" xfId="0" applyNumberFormat="1" applyFont="1" applyAlignment="1">
      <alignment vertical="center" wrapText="1"/>
    </xf>
    <xf numFmtId="0" fontId="25" fillId="0" borderId="3" xfId="0" applyFont="1" applyBorder="1" applyAlignment="1">
      <alignment vertical="center" wrapText="1"/>
    </xf>
    <xf numFmtId="0" fontId="21" fillId="0" borderId="3" xfId="0" applyFont="1" applyFill="1" applyBorder="1" applyAlignment="1">
      <alignment horizontal="left" wrapText="1"/>
    </xf>
    <xf numFmtId="0" fontId="21" fillId="0" borderId="0" xfId="0" applyFont="1" applyFill="1" applyBorder="1" applyAlignment="1">
      <alignment horizontal="center"/>
    </xf>
    <xf numFmtId="0" fontId="10" fillId="0" borderId="0" xfId="0" applyFont="1" applyFill="1" applyBorder="1" applyAlignment="1">
      <alignment wrapText="1"/>
    </xf>
    <xf numFmtId="0" fontId="26" fillId="0" borderId="0" xfId="0" applyFont="1" applyAlignment="1">
      <alignment vertical="center" wrapText="1"/>
    </xf>
    <xf numFmtId="0" fontId="27" fillId="0" borderId="0" xfId="0" applyFont="1"/>
    <xf numFmtId="0" fontId="27" fillId="0" borderId="0" xfId="0" applyFont="1" applyBorder="1"/>
    <xf numFmtId="0" fontId="28" fillId="0" borderId="0" xfId="0" applyFont="1" applyFill="1" applyBorder="1" applyAlignment="1">
      <alignment horizontal="left"/>
    </xf>
    <xf numFmtId="166" fontId="24" fillId="0" borderId="0" xfId="0" applyNumberFormat="1" applyFont="1"/>
    <xf numFmtId="0" fontId="29" fillId="0" borderId="0" xfId="0" applyFont="1" applyAlignment="1">
      <alignment vertical="center" wrapText="1"/>
    </xf>
    <xf numFmtId="3" fontId="29" fillId="0" borderId="0" xfId="0" applyNumberFormat="1" applyFont="1" applyAlignment="1">
      <alignment vertical="center" wrapText="1"/>
    </xf>
    <xf numFmtId="0" fontId="23" fillId="0" borderId="0" xfId="0" applyFont="1"/>
    <xf numFmtId="0" fontId="30" fillId="0" borderId="0" xfId="0" applyFont="1"/>
    <xf numFmtId="165" fontId="29" fillId="0" borderId="0" xfId="0" applyNumberFormat="1" applyFont="1" applyAlignment="1">
      <alignment vertical="center" wrapText="1"/>
    </xf>
    <xf numFmtId="0" fontId="25" fillId="0" borderId="2" xfId="0" applyFont="1" applyBorder="1" applyAlignment="1">
      <alignment vertical="center" wrapText="1"/>
    </xf>
    <xf numFmtId="0" fontId="0" fillId="0" borderId="2" xfId="0" applyBorder="1"/>
    <xf numFmtId="3" fontId="25" fillId="0" borderId="0" xfId="0" applyNumberFormat="1" applyFont="1" applyAlignment="1">
      <alignment horizontal="right" vertical="center" wrapText="1"/>
    </xf>
    <xf numFmtId="3" fontId="29" fillId="0" borderId="0" xfId="0" applyNumberFormat="1" applyFont="1" applyAlignment="1">
      <alignment horizontal="right" vertical="center" wrapText="1"/>
    </xf>
    <xf numFmtId="165" fontId="25" fillId="0" borderId="0" xfId="0" applyNumberFormat="1" applyFont="1" applyAlignment="1">
      <alignment horizontal="right" vertical="center" wrapText="1"/>
    </xf>
    <xf numFmtId="165" fontId="29" fillId="0" borderId="0" xfId="0" applyNumberFormat="1" applyFont="1" applyAlignment="1">
      <alignment horizontal="right" vertical="center" wrapText="1"/>
    </xf>
    <xf numFmtId="0" fontId="21" fillId="0" borderId="4" xfId="0" applyFont="1" applyFill="1" applyBorder="1" applyAlignment="1">
      <alignment horizontal="center"/>
    </xf>
    <xf numFmtId="0" fontId="21" fillId="0" borderId="5" xfId="0" applyFont="1" applyFill="1" applyBorder="1" applyAlignment="1">
      <alignment horizontal="center"/>
    </xf>
    <xf numFmtId="0" fontId="26" fillId="0" borderId="0" xfId="0" applyFont="1" applyAlignment="1">
      <alignment horizontal="left" vertical="center" wrapText="1"/>
    </xf>
    <xf numFmtId="0" fontId="4" fillId="2" borderId="0" xfId="0" applyFont="1" applyFill="1" applyAlignment="1">
      <alignment wrapText="1"/>
    </xf>
    <xf numFmtId="0" fontId="3" fillId="2" borderId="0" xfId="0" applyFont="1" applyFill="1" applyAlignment="1">
      <alignment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Porcenaje de plazas ocupadas por tipo de establecimiento.  Año 2019</a:t>
            </a:r>
            <a:endParaRPr lang="es-AR" sz="110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1">
                <a:lumMod val="40000"/>
                <a:lumOff val="6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6"/>
              <c:layout>
                <c:manualLayout>
                  <c:x val="2.202036693213635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FA2-48CD-90A0-DC2E5F3C030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1"/>
                </a:solidFill>
              </a:ln>
              <a:effectLst/>
            </c:spPr>
            <c:trendlineType val="linear"/>
            <c:dispRSqr val="0"/>
            <c:dispEq val="0"/>
          </c:trendline>
          <c:cat>
            <c:strRef>
              <c:f>(ODPna!$B$301,ODPna!$C$301,ODPna!$D$301,ODPna!$E$301,ODPna!$F$301,ODPna!$G$301,ODPna!$H$301,ODPna!$I$301,ODPna!$J$301,ODPna!$K$301,ODPna!$L$301,ODPna!$M$301)</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(ODPna!$B$335,ODPna!$C$335,ODPna!$D$335,ODPna!$E$335,ODPna!$F$335,ODPna!$G$335,ODPna!$H$335,ODPna!$I$335,ODPna!$J$335,ODPna!$K$335,ODPna!$L$335,ODPna!$M$335)</c:f>
              <c:numCache>
                <c:formatCode>0.0</c:formatCode>
                <c:ptCount val="12"/>
                <c:pt idx="0">
                  <c:v>31.326747041750391</c:v>
                </c:pt>
                <c:pt idx="1">
                  <c:v>34.241531664212076</c:v>
                </c:pt>
                <c:pt idx="2">
                  <c:v>32.235894025052652</c:v>
                </c:pt>
                <c:pt idx="3">
                  <c:v>30.942153493699887</c:v>
                </c:pt>
                <c:pt idx="4">
                  <c:v>29.940897039328323</c:v>
                </c:pt>
                <c:pt idx="5">
                  <c:v>33.399198167239405</c:v>
                </c:pt>
                <c:pt idx="6">
                  <c:v>37.582960333384783</c:v>
                </c:pt>
                <c:pt idx="7">
                  <c:v>28.695271904100426</c:v>
                </c:pt>
                <c:pt idx="8">
                  <c:v>29.725209080047787</c:v>
                </c:pt>
                <c:pt idx="9">
                  <c:v>27.406636605387906</c:v>
                </c:pt>
                <c:pt idx="10">
                  <c:v>36.55436081242533</c:v>
                </c:pt>
                <c:pt idx="11">
                  <c:v>28.227540756156781</c:v>
                </c:pt>
              </c:numCache>
            </c:numRef>
          </c:val>
          <c:extLst xmlns:c16r2="http://schemas.microsoft.com/office/drawing/2015/06/chart">
            <c:ext xmlns:c16="http://schemas.microsoft.com/office/drawing/2014/chart" uri="{C3380CC4-5D6E-409C-BE32-E72D297353CC}">
              <c16:uniqueId val="{00000000-DFA2-48CD-90A0-DC2E5F3C030E}"/>
            </c:ext>
          </c:extLst>
        </c:ser>
        <c:ser>
          <c:idx val="1"/>
          <c:order val="1"/>
          <c:tx>
            <c:v>Para-hoteleros</c:v>
          </c:tx>
          <c:spPr>
            <a:solidFill>
              <a:schemeClr val="bg1">
                <a:lumMod val="75000"/>
              </a:schemeClr>
            </a:solidFill>
            <a:ln w="9525" cap="flat" cmpd="sng" algn="ctr">
              <a:solidFill>
                <a:schemeClr val="bg1">
                  <a:lumMod val="50000"/>
                </a:schemeClr>
              </a:solidFill>
              <a:round/>
            </a:ln>
            <a:effectLst>
              <a:outerShdw blurRad="40000" dist="20000" dir="5400000" rotWithShape="0">
                <a:srgbClr val="000000">
                  <a:alpha val="38000"/>
                </a:srgbClr>
              </a:outerShdw>
            </a:effectLst>
          </c:spPr>
          <c:invertIfNegative val="0"/>
          <c:dLbls>
            <c:dLbl>
              <c:idx val="0"/>
              <c:layout>
                <c:manualLayout>
                  <c:x val="2.2020366932136554E-3"/>
                  <c:y val="9.25925925925921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FA2-48CD-90A0-DC2E5F3C030E}"/>
                </c:ext>
                <c:ext xmlns:c15="http://schemas.microsoft.com/office/drawing/2012/chart" uri="{CE6537A1-D6FC-4f65-9D91-7224C49458BB}"/>
              </c:extLst>
            </c:dLbl>
            <c:dLbl>
              <c:idx val="9"/>
              <c:layout>
                <c:manualLayout>
                  <c:x val="4.4040733864271087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FA2-48CD-90A0-DC2E5F3C030E}"/>
                </c:ext>
                <c:ext xmlns:c15="http://schemas.microsoft.com/office/drawing/2012/chart" uri="{CE6537A1-D6FC-4f65-9D91-7224C49458BB}"/>
              </c:extLst>
            </c:dLbl>
            <c:dLbl>
              <c:idx val="11"/>
              <c:layout>
                <c:manualLayout>
                  <c:x val="4.4040733864271087E-3"/>
                  <c:y val="1.38888888888888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FA2-48CD-90A0-DC2E5F3C030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tx1">
                    <a:lumMod val="50000"/>
                    <a:lumOff val="50000"/>
                  </a:schemeClr>
                </a:solidFill>
              </a:ln>
              <a:effectLst/>
            </c:spPr>
            <c:trendlineType val="linear"/>
            <c:dispRSqr val="0"/>
            <c:dispEq val="0"/>
          </c:trendline>
          <c:cat>
            <c:strRef>
              <c:f>(ODPna!$B$301,ODPna!$C$301,ODPna!$D$301,ODPna!$E$301,ODPna!$F$301,ODPna!$G$301,ODPna!$H$301,ODPna!$I$301,ODPna!$J$301,ODPna!$K$301,ODPna!$L$301,ODPna!$M$301)</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(ODPna!$B$336,ODPna!$C$336,ODPna!$D$336,ODPna!$E$336,ODPna!$F$336,ODPna!$G$336,ODPna!$H$336,ODPna!$I$336,ODPna!$J$336,ODPna!$K$336,ODPna!$L$336,ODPna!$M$336)</c:f>
              <c:numCache>
                <c:formatCode>0.0</c:formatCode>
                <c:ptCount val="12"/>
                <c:pt idx="0">
                  <c:v>27.403645470989286</c:v>
                </c:pt>
                <c:pt idx="1">
                  <c:v>24.261911721718796</c:v>
                </c:pt>
                <c:pt idx="2">
                  <c:v>24.242236793269825</c:v>
                </c:pt>
                <c:pt idx="3">
                  <c:v>18.498233215547703</c:v>
                </c:pt>
                <c:pt idx="4">
                  <c:v>18.992582370191478</c:v>
                </c:pt>
                <c:pt idx="5">
                  <c:v>19.258578431372548</c:v>
                </c:pt>
                <c:pt idx="6">
                  <c:v>22.903968576459434</c:v>
                </c:pt>
                <c:pt idx="7">
                  <c:v>17.022859461652914</c:v>
                </c:pt>
                <c:pt idx="8">
                  <c:v>21.655328798185941</c:v>
                </c:pt>
                <c:pt idx="9">
                  <c:v>20.876720308745359</c:v>
                </c:pt>
                <c:pt idx="10">
                  <c:v>28.359908883826879</c:v>
                </c:pt>
                <c:pt idx="11">
                  <c:v>26.164079822616408</c:v>
                </c:pt>
              </c:numCache>
            </c:numRef>
          </c:val>
          <c:extLst xmlns:c16r2="http://schemas.microsoft.com/office/drawing/2015/06/chart">
            <c:ext xmlns:c16="http://schemas.microsoft.com/office/drawing/2014/chart" uri="{C3380CC4-5D6E-409C-BE32-E72D297353CC}">
              <c16:uniqueId val="{00000001-DFA2-48CD-90A0-DC2E5F3C030E}"/>
            </c:ext>
          </c:extLst>
        </c:ser>
        <c:dLbls>
          <c:dLblPos val="outEnd"/>
          <c:showLegendKey val="0"/>
          <c:showVal val="1"/>
          <c:showCatName val="0"/>
          <c:showSerName val="0"/>
          <c:showPercent val="0"/>
          <c:showBubbleSize val="0"/>
        </c:dLbls>
        <c:gapWidth val="100"/>
        <c:overlap val="-24"/>
        <c:axId val="145953232"/>
        <c:axId val="145954016"/>
      </c:barChart>
      <c:catAx>
        <c:axId val="145953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145954016"/>
        <c:crosses val="autoZero"/>
        <c:auto val="1"/>
        <c:lblAlgn val="ctr"/>
        <c:lblOffset val="100"/>
        <c:noMultiLvlLbl val="0"/>
      </c:catAx>
      <c:valAx>
        <c:axId val="145954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145953232"/>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Paraná.</a:t>
            </a:r>
            <a:r>
              <a:rPr lang="es-AR" sz="1050" b="1" baseline="0">
                <a:latin typeface="AvenirNext LT Pro Regular" panose="020B0504020202020204" pitchFamily="34" charset="0"/>
              </a:rPr>
              <a:t> Estadía promedio por tipo de establecimiento. Año 2019</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6">
                <a:lumMod val="60000"/>
                <a:lumOff val="40000"/>
              </a:schemeClr>
            </a:solidFill>
            <a:ln w="9525" cap="flat" cmpd="sng" algn="ctr">
              <a:solidFill>
                <a:schemeClr val="accent6">
                  <a:lumMod val="75000"/>
                </a:schemeClr>
              </a:solidFill>
              <a:round/>
            </a:ln>
            <a:effectLst>
              <a:outerShdw blurRad="40000" dist="20000" dir="5400000" rotWithShape="0">
                <a:srgbClr val="000000">
                  <a:alpha val="38000"/>
                </a:srgbClr>
              </a:outerShdw>
            </a:effectLst>
          </c:spPr>
          <c:invertIfNegative val="0"/>
          <c:dLbls>
            <c:dLbl>
              <c:idx val="0"/>
              <c:layout>
                <c:manualLayout>
                  <c:x val="-8.3138470723474901E-3"/>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55C-465A-A9FA-DBE9803E5484}"/>
                </c:ext>
                <c:ext xmlns:c15="http://schemas.microsoft.com/office/drawing/2012/chart" uri="{CE6537A1-D6FC-4f65-9D91-7224C49458BB}"/>
              </c:extLst>
            </c:dLbl>
            <c:dLbl>
              <c:idx val="1"/>
              <c:layout>
                <c:manualLayout>
                  <c:x val="-6.2353853042606171E-3"/>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55C-465A-A9FA-DBE9803E5484}"/>
                </c:ext>
                <c:ext xmlns:c15="http://schemas.microsoft.com/office/drawing/2012/chart" uri="{CE6537A1-D6FC-4f65-9D91-7224C49458BB}"/>
              </c:extLst>
            </c:dLbl>
            <c:dLbl>
              <c:idx val="3"/>
              <c:layout>
                <c:manualLayout>
                  <c:x val="0"/>
                  <c:y val="4.645760743321676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155C-465A-A9FA-DBE9803E5484}"/>
                </c:ext>
                <c:ext xmlns:c15="http://schemas.microsoft.com/office/drawing/2012/chart" uri="{CE6537A1-D6FC-4f65-9D91-7224C49458BB}"/>
              </c:extLst>
            </c:dLbl>
            <c:dLbl>
              <c:idx val="4"/>
              <c:layout>
                <c:manualLayout>
                  <c:x val="-4.156923536173745E-3"/>
                  <c:y val="4.645760743321676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55C-465A-A9FA-DBE9803E5484}"/>
                </c:ext>
                <c:ext xmlns:c15="http://schemas.microsoft.com/office/drawing/2012/chart" uri="{CE6537A1-D6FC-4f65-9D91-7224C49458BB}"/>
              </c:extLst>
            </c:dLbl>
            <c:dLbl>
              <c:idx val="5"/>
              <c:layout>
                <c:manualLayout>
                  <c:x val="-7.6209384452539601E-17"/>
                  <c:y val="9.291521486643394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155C-465A-A9FA-DBE9803E5484}"/>
                </c:ext>
                <c:ext xmlns:c15="http://schemas.microsoft.com/office/drawing/2012/chart" uri="{CE6537A1-D6FC-4f65-9D91-7224C49458BB}"/>
              </c:extLst>
            </c:dLbl>
            <c:dLbl>
              <c:idx val="6"/>
              <c:layout>
                <c:manualLayout>
                  <c:x val="-6.2353853042606934E-3"/>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55C-465A-A9FA-DBE9803E5484}"/>
                </c:ext>
                <c:ext xmlns:c15="http://schemas.microsoft.com/office/drawing/2012/chart" uri="{CE6537A1-D6FC-4f65-9D91-7224C49458BB}"/>
              </c:extLst>
            </c:dLbl>
            <c:dLbl>
              <c:idx val="8"/>
              <c:layout>
                <c:manualLayout>
                  <c:x val="-4.1569235361738214E-3"/>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55C-465A-A9FA-DBE9803E5484}"/>
                </c:ext>
                <c:ext xmlns:c15="http://schemas.microsoft.com/office/drawing/2012/chart" uri="{CE6537A1-D6FC-4f65-9D91-7224C49458BB}"/>
              </c:extLst>
            </c:dLbl>
            <c:dLbl>
              <c:idx val="11"/>
              <c:layout>
                <c:manualLayout>
                  <c:x val="-2.0784617680868725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55C-465A-A9FA-DBE9803E548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6">
                    <a:lumMod val="75000"/>
                  </a:schemeClr>
                </a:solidFill>
              </a:ln>
              <a:effectLst/>
            </c:spPr>
            <c:trendlineType val="linear"/>
            <c:dispRSqr val="0"/>
            <c:dispEq val="0"/>
          </c:trendline>
          <c:cat>
            <c:strRef>
              <c:f>ODPna!$B$301:$M$301</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(ODPna!$B$345,ODPna!$C$345,ODPna!$D$345,ODPna!$E$345,ODPna!$F$345,ODPna!$G$345,ODPna!$H$345,ODPna!$I$345,ODPna!$J$345,ODPna!$K$345,ODPna!$L$345,ODPna!$M$345)</c:f>
              <c:numCache>
                <c:formatCode>0.0</c:formatCode>
                <c:ptCount val="12"/>
                <c:pt idx="0">
                  <c:v>1.7763886690932109</c:v>
                </c:pt>
                <c:pt idx="1">
                  <c:v>1.8467648518947544</c:v>
                </c:pt>
                <c:pt idx="2">
                  <c:v>1.798670171640637</c:v>
                </c:pt>
                <c:pt idx="3">
                  <c:v>1.8236286919831224</c:v>
                </c:pt>
                <c:pt idx="4">
                  <c:v>1.6997491376607088</c:v>
                </c:pt>
                <c:pt idx="5">
                  <c:v>1.8195007800312013</c:v>
                </c:pt>
                <c:pt idx="6">
                  <c:v>1.8223774479231634</c:v>
                </c:pt>
                <c:pt idx="7">
                  <c:v>1.7619649344495341</c:v>
                </c:pt>
                <c:pt idx="8">
                  <c:v>1.698757339888024</c:v>
                </c:pt>
                <c:pt idx="9">
                  <c:v>1.6733022730481435</c:v>
                </c:pt>
                <c:pt idx="10">
                  <c:v>1.5784151877837391</c:v>
                </c:pt>
                <c:pt idx="11">
                  <c:v>1.5251124437781109</c:v>
                </c:pt>
              </c:numCache>
            </c:numRef>
          </c:val>
          <c:extLst xmlns:c16r2="http://schemas.microsoft.com/office/drawing/2015/06/chart">
            <c:ext xmlns:c16="http://schemas.microsoft.com/office/drawing/2014/chart" uri="{C3380CC4-5D6E-409C-BE32-E72D297353CC}">
              <c16:uniqueId val="{00000000-155C-465A-A9FA-DBE9803E5484}"/>
            </c:ext>
          </c:extLst>
        </c:ser>
        <c:ser>
          <c:idx val="1"/>
          <c:order val="1"/>
          <c:tx>
            <c:v>Para-hoteleros</c:v>
          </c:tx>
          <c:spPr>
            <a:solidFill>
              <a:schemeClr val="accent6">
                <a:lumMod val="20000"/>
                <a:lumOff val="80000"/>
              </a:schemeClr>
            </a:solidFill>
            <a:ln w="9525" cap="flat" cmpd="sng" algn="ctr">
              <a:solidFill>
                <a:schemeClr val="accent6">
                  <a:lumMod val="75000"/>
                </a:schemeClr>
              </a:solidFill>
              <a:round/>
            </a:ln>
            <a:effectLst>
              <a:outerShdw blurRad="40000" dist="20000" dir="5400000" rotWithShape="0">
                <a:srgbClr val="000000">
                  <a:alpha val="38000"/>
                </a:srgbClr>
              </a:outerShdw>
            </a:effectLst>
          </c:spPr>
          <c:invertIfNegative val="0"/>
          <c:dLbls>
            <c:dLbl>
              <c:idx val="2"/>
              <c:layout>
                <c:manualLayout>
                  <c:x val="0"/>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55C-465A-A9FA-DBE9803E5484}"/>
                </c:ext>
                <c:ext xmlns:c15="http://schemas.microsoft.com/office/drawing/2012/chart" uri="{CE6537A1-D6FC-4f65-9D91-7224C49458BB}"/>
              </c:extLst>
            </c:dLbl>
            <c:dLbl>
              <c:idx val="7"/>
              <c:layout>
                <c:manualLayout>
                  <c:x val="2.0784617680868725E-3"/>
                  <c:y val="4.645760743321676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55C-465A-A9FA-DBE9803E5484}"/>
                </c:ext>
                <c:ext xmlns:c15="http://schemas.microsoft.com/office/drawing/2012/chart" uri="{CE6537A1-D6FC-4f65-9D91-7224C49458BB}"/>
              </c:extLst>
            </c:dLbl>
            <c:dLbl>
              <c:idx val="10"/>
              <c:layout>
                <c:manualLayout>
                  <c:x val="-1.524187689050792E-16"/>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155C-465A-A9FA-DBE9803E548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solidFill>
              </a:ln>
              <a:effectLst/>
            </c:spPr>
            <c:trendlineType val="linear"/>
            <c:dispRSqr val="0"/>
            <c:dispEq val="0"/>
          </c:trendline>
          <c:cat>
            <c:strRef>
              <c:f>ODPna!$B$301:$M$301</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(ODPna!$B$346,ODPna!$C$346,ODPna!$D$346,ODPna!$E$346,ODPna!$F$346,ODPna!$G$346,ODPna!$H$346,ODPna!$I$346,ODPna!$J$346,ODPna!$K$346,ODPna!$L$346,ODPna!$M$346)</c:f>
              <c:numCache>
                <c:formatCode>0.0</c:formatCode>
                <c:ptCount val="12"/>
                <c:pt idx="0">
                  <c:v>1.9195906432748537</c:v>
                </c:pt>
                <c:pt idx="1">
                  <c:v>1.9437939110070257</c:v>
                </c:pt>
                <c:pt idx="2">
                  <c:v>1.6221026490066226</c:v>
                </c:pt>
                <c:pt idx="3">
                  <c:v>2.0435914118412493</c:v>
                </c:pt>
                <c:pt idx="4">
                  <c:v>1.8724489795918366</c:v>
                </c:pt>
                <c:pt idx="5">
                  <c:v>1.9211491442542787</c:v>
                </c:pt>
                <c:pt idx="6">
                  <c:v>1.9150622876557191</c:v>
                </c:pt>
                <c:pt idx="7">
                  <c:v>1.5960684844641724</c:v>
                </c:pt>
                <c:pt idx="8">
                  <c:v>1.8330134357005758</c:v>
                </c:pt>
                <c:pt idx="9">
                  <c:v>1.9280430396772024</c:v>
                </c:pt>
                <c:pt idx="10">
                  <c:v>1.9616596638655461</c:v>
                </c:pt>
                <c:pt idx="11">
                  <c:v>1.9368686868686869</c:v>
                </c:pt>
              </c:numCache>
            </c:numRef>
          </c:val>
          <c:extLst xmlns:c16r2="http://schemas.microsoft.com/office/drawing/2015/06/chart">
            <c:ext xmlns:c16="http://schemas.microsoft.com/office/drawing/2014/chart" uri="{C3380CC4-5D6E-409C-BE32-E72D297353CC}">
              <c16:uniqueId val="{00000001-155C-465A-A9FA-DBE9803E5484}"/>
            </c:ext>
          </c:extLst>
        </c:ser>
        <c:dLbls>
          <c:dLblPos val="outEnd"/>
          <c:showLegendKey val="0"/>
          <c:showVal val="1"/>
          <c:showCatName val="0"/>
          <c:showSerName val="0"/>
          <c:showPercent val="0"/>
          <c:showBubbleSize val="0"/>
        </c:dLbls>
        <c:gapWidth val="100"/>
        <c:overlap val="-24"/>
        <c:axId val="145952056"/>
        <c:axId val="145952448"/>
      </c:barChart>
      <c:catAx>
        <c:axId val="145952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145952448"/>
        <c:crosses val="autoZero"/>
        <c:auto val="1"/>
        <c:lblAlgn val="ctr"/>
        <c:lblOffset val="100"/>
        <c:noMultiLvlLbl val="0"/>
      </c:catAx>
      <c:valAx>
        <c:axId val="14595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s-AR" b="0"/>
                  <a:t>%</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145952056"/>
        <c:crosses val="autoZero"/>
        <c:crossBetween val="between"/>
      </c:valAx>
      <c:spPr>
        <a:noFill/>
        <a:ln>
          <a:noFill/>
        </a:ln>
        <a:effectLst/>
      </c:spPr>
    </c:plotArea>
    <c:legend>
      <c:legendPos val="b"/>
      <c:legendEntry>
        <c:idx val="2"/>
        <c:delete val="1"/>
      </c:legendEntry>
      <c:legendEntry>
        <c:idx val="3"/>
        <c:delete val="1"/>
      </c:legendEntry>
      <c:layout>
        <c:manualLayout>
          <c:xMode val="edge"/>
          <c:yMode val="edge"/>
          <c:x val="0.36325374515898434"/>
          <c:y val="0.88443615279797327"/>
          <c:w val="0.29635558913098697"/>
          <c:h val="8.76892827420962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Porcentaje de plazas ocupadas por tipo de establecimiento. Año 2024</a:t>
            </a:r>
            <a:endParaRPr lang="es-AR" sz="110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3">
                <a:lumMod val="60000"/>
                <a:lumOff val="40000"/>
              </a:schemeClr>
            </a:solidFill>
            <a:ln w="9525" cap="flat" cmpd="sng" algn="ctr">
              <a:solidFill>
                <a:schemeClr val="accent3">
                  <a:lumMod val="50000"/>
                </a:schemeClr>
              </a:solidFill>
              <a:round/>
            </a:ln>
            <a:effectLst>
              <a:outerShdw blurRad="40000" dist="20000" dir="5400000" rotWithShape="0">
                <a:srgbClr val="000000">
                  <a:alpha val="38000"/>
                </a:srgbClr>
              </a:out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3">
                    <a:lumMod val="75000"/>
                  </a:schemeClr>
                </a:solidFill>
              </a:ln>
              <a:effectLst/>
            </c:spPr>
            <c:trendlineType val="linear"/>
            <c:dispRSqr val="0"/>
            <c:dispEq val="0"/>
          </c:trendline>
          <c:cat>
            <c:strRef>
              <c:f>ODPna!$B$61:$M$61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(ODPna!$B$95,ODPna!$C$95,ODPna!$D$95,ODPna!$E$95,ODPna!$F$95,ODPna!$G$95,ODPna!$H$95,ODPna!$I$95,ODPna!$J$95,ODPna!$K$95,ODPna!$L$95,ODPna!$M$95)</c:f>
              <c:numCache>
                <c:formatCode>0.0</c:formatCode>
                <c:ptCount val="12"/>
                <c:pt idx="0">
                  <c:v>32.61446409989594</c:v>
                </c:pt>
                <c:pt idx="1">
                  <c:v>29.011642446303039</c:v>
                </c:pt>
                <c:pt idx="2">
                  <c:v>31.719134602927841</c:v>
                </c:pt>
                <c:pt idx="3">
                  <c:v>25.062416998671978</c:v>
                </c:pt>
                <c:pt idx="4">
                  <c:v>23.243798997558155</c:v>
                </c:pt>
                <c:pt idx="5">
                  <c:v>23.510040160642571</c:v>
                </c:pt>
                <c:pt idx="6">
                  <c:v>28.769934029401067</c:v>
                </c:pt>
                <c:pt idx="7">
                  <c:v>27.302477793361383</c:v>
                </c:pt>
                <c:pt idx="8">
                  <c:v>29.522275899087489</c:v>
                </c:pt>
                <c:pt idx="9">
                  <c:v>31.600760255530329</c:v>
                </c:pt>
                <c:pt idx="10">
                  <c:v>33.572195383789591</c:v>
                </c:pt>
                <c:pt idx="11">
                  <c:v>29.058230741260193</c:v>
                </c:pt>
              </c:numCache>
            </c:numRef>
          </c:val>
          <c:extLst xmlns:c16r2="http://schemas.microsoft.com/office/drawing/2015/06/chart">
            <c:ext xmlns:c16="http://schemas.microsoft.com/office/drawing/2014/chart" uri="{C3380CC4-5D6E-409C-BE32-E72D297353CC}">
              <c16:uniqueId val="{00000000-F447-4D10-AE61-9DF8A60F5EC5}"/>
            </c:ext>
          </c:extLst>
        </c:ser>
        <c:ser>
          <c:idx val="1"/>
          <c:order val="1"/>
          <c:tx>
            <c:v>Para-hoteleros</c:v>
          </c:tx>
          <c:spPr>
            <a:solidFill>
              <a:schemeClr val="accent3">
                <a:lumMod val="20000"/>
                <a:lumOff val="80000"/>
              </a:schemeClr>
            </a:solidFill>
            <a:ln w="9525" cap="flat" cmpd="sng" algn="ctr">
              <a:solidFill>
                <a:schemeClr val="accent3">
                  <a:lumMod val="75000"/>
                </a:schemeClr>
              </a:solidFill>
              <a:round/>
            </a:ln>
            <a:effectLst>
              <a:outerShdw blurRad="40000" dist="20000" dir="5400000" rotWithShape="0">
                <a:srgbClr val="000000">
                  <a:alpha val="38000"/>
                </a:srgbClr>
              </a:outerShdw>
            </a:effectLst>
          </c:spPr>
          <c:invertIfNegative val="0"/>
          <c:dLbls>
            <c:dLbl>
              <c:idx val="0"/>
              <c:layout>
                <c:manualLayout>
                  <c:x val="-1.0527200625737536E-17"/>
                  <c:y val="2.32288037166085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447-4D10-AE61-9DF8A60F5EC5}"/>
                </c:ext>
                <c:ext xmlns:c15="http://schemas.microsoft.com/office/drawing/2012/chart" uri="{CE6537A1-D6FC-4f65-9D91-7224C49458BB}"/>
              </c:extLst>
            </c:dLbl>
            <c:dLbl>
              <c:idx val="1"/>
              <c:layout>
                <c:manualLayout>
                  <c:x val="4.5937406124469237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447-4D10-AE61-9DF8A60F5EC5}"/>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3">
                    <a:lumMod val="50000"/>
                  </a:schemeClr>
                </a:solidFill>
              </a:ln>
              <a:effectLst/>
            </c:spPr>
            <c:trendlineType val="linear"/>
            <c:dispRSqr val="0"/>
            <c:dispEq val="0"/>
          </c:trendline>
          <c:cat>
            <c:strRef>
              <c:f>ODPna!$B$61:$M$61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(ODPna!$B$96,ODPna!$C$96,ODPna!$D$96,ODPna!$E$96,ODPna!$F$96,ODPna!$G$96,ODPna!$H$96,ODPna!$I$96,ODPna!$J$96,ODPna!$K$96,ODPna!$L$96,ODPna!$M$96)</c:f>
              <c:numCache>
                <c:formatCode>0.0</c:formatCode>
                <c:ptCount val="12"/>
                <c:pt idx="0">
                  <c:v>29.921000658327845</c:v>
                </c:pt>
                <c:pt idx="1">
                  <c:v>22.814755412991179</c:v>
                </c:pt>
                <c:pt idx="2">
                  <c:v>13.576832343610185</c:v>
                </c:pt>
                <c:pt idx="3">
                  <c:v>12.497868712702473</c:v>
                </c:pt>
                <c:pt idx="4">
                  <c:v>12.977477105849353</c:v>
                </c:pt>
                <c:pt idx="5">
                  <c:v>14.450127877237851</c:v>
                </c:pt>
                <c:pt idx="6">
                  <c:v>20.41943488353478</c:v>
                </c:pt>
                <c:pt idx="7">
                  <c:v>13.229889750918741</c:v>
                </c:pt>
                <c:pt idx="8">
                  <c:v>17.966244725738399</c:v>
                </c:pt>
                <c:pt idx="9">
                  <c:v>19.76316864026133</c:v>
                </c:pt>
                <c:pt idx="10">
                  <c:v>25.444444444444443</c:v>
                </c:pt>
                <c:pt idx="11">
                  <c:v>15.840277204851086</c:v>
                </c:pt>
              </c:numCache>
            </c:numRef>
          </c:val>
          <c:extLst xmlns:c16r2="http://schemas.microsoft.com/office/drawing/2015/06/chart">
            <c:ext xmlns:c16="http://schemas.microsoft.com/office/drawing/2014/chart" uri="{C3380CC4-5D6E-409C-BE32-E72D297353CC}">
              <c16:uniqueId val="{00000001-F447-4D10-AE61-9DF8A60F5EC5}"/>
            </c:ext>
          </c:extLst>
        </c:ser>
        <c:dLbls>
          <c:dLblPos val="outEnd"/>
          <c:showLegendKey val="0"/>
          <c:showVal val="1"/>
          <c:showCatName val="0"/>
          <c:showSerName val="0"/>
          <c:showPercent val="0"/>
          <c:showBubbleSize val="0"/>
        </c:dLbls>
        <c:gapWidth val="100"/>
        <c:overlap val="-24"/>
        <c:axId val="322013912"/>
        <c:axId val="322014304"/>
      </c:barChart>
      <c:catAx>
        <c:axId val="322013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22014304"/>
        <c:crosses val="autoZero"/>
        <c:auto val="1"/>
        <c:lblAlgn val="ctr"/>
        <c:lblOffset val="100"/>
        <c:noMultiLvlLbl val="0"/>
      </c:catAx>
      <c:valAx>
        <c:axId val="322014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22013912"/>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Paraná.</a:t>
            </a:r>
            <a:r>
              <a:rPr lang="es-AR" sz="1050" b="1" baseline="0">
                <a:latin typeface="AvenirNext LT Pro Regular" panose="020B0504020202020204" pitchFamily="34" charset="0"/>
              </a:rPr>
              <a:t> Estadía promedio por tipo de establecimiento. Año 2024</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2">
                <a:lumMod val="60000"/>
                <a:lumOff val="40000"/>
              </a:schemeClr>
            </a:solidFill>
            <a:ln w="9525" cap="flat" cmpd="sng" algn="ctr">
              <a:solidFill>
                <a:schemeClr val="accent2"/>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lumMod val="75000"/>
                  </a:schemeClr>
                </a:solidFill>
              </a:ln>
              <a:effectLst/>
            </c:spPr>
            <c:trendlineType val="linear"/>
            <c:dispRSqr val="0"/>
            <c:dispEq val="0"/>
          </c:trendline>
          <c:cat>
            <c:strRef>
              <c:f>(ODPna!$B$61,ODPna!$C$61,ODPna!$D$61,ODPna!$E$61,ODPna!$F$61,ODPna!$G$61,ODPna!$H$61,ODPna!$I$61,ODPna!$J$61,ODPna!$K$61,ODPna!$L$61,ODPna!$M$61)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(ODPna!$B$105,ODPna!$C$105,ODPna!$D$105,ODPna!$E$105,ODPna!$F$105,ODPna!$G$105,ODPna!$H$105,ODPna!$I$105,ODPna!$J$105,ODPna!$K$105,ODPna!$L$105,ODPna!$M$105)</c:f>
              <c:numCache>
                <c:formatCode>0.0</c:formatCode>
                <c:ptCount val="12"/>
                <c:pt idx="0">
                  <c:v>1.9540211970074812</c:v>
                </c:pt>
                <c:pt idx="1">
                  <c:v>1.8637986433416638</c:v>
                </c:pt>
                <c:pt idx="2">
                  <c:v>2.0013078306359326</c:v>
                </c:pt>
                <c:pt idx="3">
                  <c:v>1.7834057834057835</c:v>
                </c:pt>
                <c:pt idx="4">
                  <c:v>1.7377017678708686</c:v>
                </c:pt>
                <c:pt idx="5">
                  <c:v>1.581592219020173</c:v>
                </c:pt>
                <c:pt idx="6">
                  <c:v>1.9361999650410768</c:v>
                </c:pt>
                <c:pt idx="7">
                  <c:v>1.7807894291038455</c:v>
                </c:pt>
                <c:pt idx="8">
                  <c:v>1.9044321329639888</c:v>
                </c:pt>
                <c:pt idx="9">
                  <c:v>1.6992193044712562</c:v>
                </c:pt>
                <c:pt idx="10">
                  <c:v>1.732068679036278</c:v>
                </c:pt>
                <c:pt idx="11">
                  <c:v>1.7688537549407115</c:v>
                </c:pt>
              </c:numCache>
            </c:numRef>
          </c:val>
          <c:extLst xmlns:c16r2="http://schemas.microsoft.com/office/drawing/2015/06/chart">
            <c:ext xmlns:c16="http://schemas.microsoft.com/office/drawing/2014/chart" uri="{C3380CC4-5D6E-409C-BE32-E72D297353CC}">
              <c16:uniqueId val="{00000000-46C6-4D3B-A0C9-FF7712868769}"/>
            </c:ext>
          </c:extLst>
        </c:ser>
        <c:ser>
          <c:idx val="1"/>
          <c:order val="1"/>
          <c:tx>
            <c:v>Para-hoteleros</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solidFill>
              </a:ln>
              <a:effectLst/>
            </c:spPr>
            <c:trendlineType val="linear"/>
            <c:dispRSqr val="0"/>
            <c:dispEq val="0"/>
          </c:trendline>
          <c:cat>
            <c:strRef>
              <c:f>(ODPna!$B$61,ODPna!$C$61,ODPna!$D$61,ODPna!$E$61,ODPna!$F$61,ODPna!$G$61,ODPna!$H$61,ODPna!$I$61,ODPna!$J$61,ODPna!$K$61,ODPna!$L$61,ODPna!$M$61)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(ODPna!$B$106,ODPna!$C$106,ODPna!$D$106,ODPna!$E$106,ODPna!$F$106,ODPna!$G$106,ODPna!$H$106,ODPna!$I$106,ODPna!$J$106,ODPna!$K$106,ODPna!$L$106,ODPna!$M$106)</c:f>
              <c:numCache>
                <c:formatCode>0.0</c:formatCode>
                <c:ptCount val="12"/>
                <c:pt idx="0">
                  <c:v>3.3175182481751824</c:v>
                </c:pt>
                <c:pt idx="1">
                  <c:v>2.3177189409368637</c:v>
                </c:pt>
                <c:pt idx="2">
                  <c:v>1.7984913793103448</c:v>
                </c:pt>
                <c:pt idx="3">
                  <c:v>2.1002865329512894</c:v>
                </c:pt>
                <c:pt idx="4">
                  <c:v>2.0973333333333333</c:v>
                </c:pt>
                <c:pt idx="5">
                  <c:v>2.0106761565836297</c:v>
                </c:pt>
                <c:pt idx="6">
                  <c:v>2.2655417406749554</c:v>
                </c:pt>
                <c:pt idx="7">
                  <c:v>1.8222722159730034</c:v>
                </c:pt>
                <c:pt idx="8">
                  <c:v>1.8196581196581196</c:v>
                </c:pt>
                <c:pt idx="9">
                  <c:v>2.1860885275519424</c:v>
                </c:pt>
                <c:pt idx="10">
                  <c:v>2.1549560853199496</c:v>
                </c:pt>
                <c:pt idx="11">
                  <c:v>2.0556745182012848</c:v>
                </c:pt>
              </c:numCache>
            </c:numRef>
          </c:val>
          <c:extLst xmlns:c16r2="http://schemas.microsoft.com/office/drawing/2015/06/chart">
            <c:ext xmlns:c16="http://schemas.microsoft.com/office/drawing/2014/chart" uri="{C3380CC4-5D6E-409C-BE32-E72D297353CC}">
              <c16:uniqueId val="{00000001-46C6-4D3B-A0C9-FF7712868769}"/>
            </c:ext>
          </c:extLst>
        </c:ser>
        <c:dLbls>
          <c:dLblPos val="outEnd"/>
          <c:showLegendKey val="0"/>
          <c:showVal val="1"/>
          <c:showCatName val="0"/>
          <c:showSerName val="0"/>
          <c:showPercent val="0"/>
          <c:showBubbleSize val="0"/>
        </c:dLbls>
        <c:gapWidth val="100"/>
        <c:overlap val="-24"/>
        <c:axId val="322014696"/>
        <c:axId val="322013128"/>
      </c:barChart>
      <c:catAx>
        <c:axId val="322014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22013128"/>
        <c:crosses val="autoZero"/>
        <c:auto val="1"/>
        <c:lblAlgn val="ctr"/>
        <c:lblOffset val="100"/>
        <c:noMultiLvlLbl val="0"/>
      </c:catAx>
      <c:valAx>
        <c:axId val="3220131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322014696"/>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a:t>Paraná.</a:t>
            </a:r>
            <a:r>
              <a:rPr lang="es-AR" sz="1100" baseline="0"/>
              <a:t> Encuesta de Ocupación Hotelera: Porcentaje de plazas ocupadas por tipo de establecimiento. Año 2022</a:t>
            </a:r>
            <a:endParaRPr lang="es-AR"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gráfico!$A$15</c:f>
              <c:strCache>
                <c:ptCount val="1"/>
                <c:pt idx="0">
                  <c:v>Hoteleros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gráfico!$B$15:$M$15</c:f>
              <c:numCache>
                <c:formatCode>0.0</c:formatCode>
                <c:ptCount val="12"/>
                <c:pt idx="0">
                  <c:v>43.345629594746619</c:v>
                </c:pt>
                <c:pt idx="1">
                  <c:v>42.199629243424866</c:v>
                </c:pt>
                <c:pt idx="2">
                  <c:v>35.769039583496848</c:v>
                </c:pt>
                <c:pt idx="3">
                  <c:v>45.344687753446877</c:v>
                </c:pt>
                <c:pt idx="4">
                  <c:v>37.624657607105817</c:v>
                </c:pt>
                <c:pt idx="5">
                  <c:v>40.774354704412993</c:v>
                </c:pt>
                <c:pt idx="6">
                  <c:v>46.022727272727273</c:v>
                </c:pt>
                <c:pt idx="7">
                  <c:v>40.418072888051697</c:v>
                </c:pt>
                <c:pt idx="8">
                  <c:v>43.547599674532137</c:v>
                </c:pt>
                <c:pt idx="9">
                  <c:v>45.45526129294732</c:v>
                </c:pt>
                <c:pt idx="10">
                  <c:v>44.093708165997327</c:v>
                </c:pt>
                <c:pt idx="11">
                  <c:v>38.140263810891994</c:v>
                </c:pt>
              </c:numCache>
            </c:numRef>
          </c:val>
          <c:extLst xmlns:c16r2="http://schemas.microsoft.com/office/drawing/2015/06/chart">
            <c:ext xmlns:c16="http://schemas.microsoft.com/office/drawing/2014/chart" uri="{C3380CC4-5D6E-409C-BE32-E72D297353CC}">
              <c16:uniqueId val="{00000000-99EA-4BB6-8D0D-E4DA35869FAD}"/>
            </c:ext>
          </c:extLst>
        </c:ser>
        <c:ser>
          <c:idx val="1"/>
          <c:order val="1"/>
          <c:tx>
            <c:strRef>
              <c:f>gráfico!$A$16</c:f>
              <c:strCache>
                <c:ptCount val="1"/>
                <c:pt idx="0">
                  <c:v>Para-hoteleros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gráfico!$B$16:$M$16</c:f>
              <c:numCache>
                <c:formatCode>0.0</c:formatCode>
                <c:ptCount val="12"/>
                <c:pt idx="0">
                  <c:v>22.870997070411153</c:v>
                </c:pt>
                <c:pt idx="1">
                  <c:v>21.806500377928948</c:v>
                </c:pt>
                <c:pt idx="2">
                  <c:v>27.018262502133471</c:v>
                </c:pt>
                <c:pt idx="3">
                  <c:v>21.19047619047619</c:v>
                </c:pt>
                <c:pt idx="4">
                  <c:v>18.271036012971496</c:v>
                </c:pt>
                <c:pt idx="5">
                  <c:v>23.715083798882684</c:v>
                </c:pt>
                <c:pt idx="6">
                  <c:v>27.563524959452153</c:v>
                </c:pt>
                <c:pt idx="7">
                  <c:v>20.407107124374676</c:v>
                </c:pt>
                <c:pt idx="8">
                  <c:v>28.573975044563284</c:v>
                </c:pt>
                <c:pt idx="9">
                  <c:v>24.797308952906675</c:v>
                </c:pt>
                <c:pt idx="10">
                  <c:v>25.673400673400675</c:v>
                </c:pt>
                <c:pt idx="11">
                  <c:v>16.895016269909231</c:v>
                </c:pt>
              </c:numCache>
            </c:numRef>
          </c:val>
          <c:extLst xmlns:c16r2="http://schemas.microsoft.com/office/drawing/2015/06/chart">
            <c:ext xmlns:c16="http://schemas.microsoft.com/office/drawing/2014/chart" uri="{C3380CC4-5D6E-409C-BE32-E72D297353CC}">
              <c16:uniqueId val="{00000001-99EA-4BB6-8D0D-E4DA35869FAD}"/>
            </c:ext>
          </c:extLst>
        </c:ser>
        <c:dLbls>
          <c:showLegendKey val="0"/>
          <c:showVal val="0"/>
          <c:showCatName val="0"/>
          <c:showSerName val="0"/>
          <c:showPercent val="0"/>
          <c:showBubbleSize val="0"/>
        </c:dLbls>
        <c:gapWidth val="219"/>
        <c:overlap val="-27"/>
        <c:axId val="322019008"/>
        <c:axId val="322015088"/>
      </c:barChart>
      <c:catAx>
        <c:axId val="32201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22015088"/>
        <c:crosses val="autoZero"/>
        <c:auto val="1"/>
        <c:lblAlgn val="ctr"/>
        <c:lblOffset val="100"/>
        <c:noMultiLvlLbl val="0"/>
      </c:catAx>
      <c:valAx>
        <c:axId val="3220150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22019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a:t>Paraná.</a:t>
            </a:r>
            <a:r>
              <a:rPr lang="es-AR" sz="1100" baseline="0"/>
              <a:t> Estadía promedio por tipo de establecimiento. Año 2022</a:t>
            </a:r>
            <a:endParaRPr lang="es-AR"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gráfico!$O$15</c:f>
              <c:strCache>
                <c:ptCount val="1"/>
                <c:pt idx="0">
                  <c:v>Hoteleros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gráfico!$P$14:$AA$14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gráfico!$P$15:$AA$15</c:f>
              <c:numCache>
                <c:formatCode>0.00</c:formatCode>
                <c:ptCount val="12"/>
                <c:pt idx="0">
                  <c:v>2.1754201680672267</c:v>
                </c:pt>
                <c:pt idx="1">
                  <c:v>2.0893446149433528</c:v>
                </c:pt>
                <c:pt idx="2">
                  <c:v>1.9834614826635717</c:v>
                </c:pt>
                <c:pt idx="3">
                  <c:v>2.170981102769868</c:v>
                </c:pt>
                <c:pt idx="4">
                  <c:v>1.789753320683112</c:v>
                </c:pt>
                <c:pt idx="5">
                  <c:v>1.823609731876862</c:v>
                </c:pt>
                <c:pt idx="6">
                  <c:v>2.0134020618556701</c:v>
                </c:pt>
                <c:pt idx="7">
                  <c:v>1.7110421973640493</c:v>
                </c:pt>
                <c:pt idx="8">
                  <c:v>1.699407281964437</c:v>
                </c:pt>
                <c:pt idx="9">
                  <c:v>1.8026439054855834</c:v>
                </c:pt>
                <c:pt idx="10">
                  <c:v>1.7981220657276995</c:v>
                </c:pt>
                <c:pt idx="11">
                  <c:v>1.783341475329751</c:v>
                </c:pt>
              </c:numCache>
            </c:numRef>
          </c:val>
          <c:extLst xmlns:c16r2="http://schemas.microsoft.com/office/drawing/2015/06/chart">
            <c:ext xmlns:c16="http://schemas.microsoft.com/office/drawing/2014/chart" uri="{C3380CC4-5D6E-409C-BE32-E72D297353CC}">
              <c16:uniqueId val="{00000000-52CF-400F-85C7-F1FC485019E7}"/>
            </c:ext>
          </c:extLst>
        </c:ser>
        <c:ser>
          <c:idx val="1"/>
          <c:order val="1"/>
          <c:tx>
            <c:strRef>
              <c:f>gráfico!$O$16</c:f>
              <c:strCache>
                <c:ptCount val="1"/>
                <c:pt idx="0">
                  <c:v>Para-hoteleros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gráfico!$P$14:$AA$14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gráfico!$P$16:$AA$16</c:f>
              <c:numCache>
                <c:formatCode>0.00</c:formatCode>
                <c:ptCount val="12"/>
                <c:pt idx="0">
                  <c:v>1.7177541729893779</c:v>
                </c:pt>
                <c:pt idx="1">
                  <c:v>1.9726495726495727</c:v>
                </c:pt>
                <c:pt idx="2">
                  <c:v>2.4429012345679011</c:v>
                </c:pt>
                <c:pt idx="3">
                  <c:v>1.7540145985401461</c:v>
                </c:pt>
                <c:pt idx="4">
                  <c:v>1.7916317991631798</c:v>
                </c:pt>
                <c:pt idx="5">
                  <c:v>1.9945184025058731</c:v>
                </c:pt>
                <c:pt idx="6">
                  <c:v>1.8251789976133652</c:v>
                </c:pt>
                <c:pt idx="7">
                  <c:v>1.7910673732021196</c:v>
                </c:pt>
                <c:pt idx="8">
                  <c:v>2.1794697484704284</c:v>
                </c:pt>
                <c:pt idx="9">
                  <c:v>1.8989431968295905</c:v>
                </c:pt>
                <c:pt idx="10">
                  <c:v>2.1554770318021204</c:v>
                </c:pt>
                <c:pt idx="11">
                  <c:v>1.8084326306141154</c:v>
                </c:pt>
              </c:numCache>
            </c:numRef>
          </c:val>
          <c:extLst xmlns:c16r2="http://schemas.microsoft.com/office/drawing/2015/06/chart">
            <c:ext xmlns:c16="http://schemas.microsoft.com/office/drawing/2014/chart" uri="{C3380CC4-5D6E-409C-BE32-E72D297353CC}">
              <c16:uniqueId val="{00000002-52CF-400F-85C7-F1FC485019E7}"/>
            </c:ext>
          </c:extLst>
        </c:ser>
        <c:dLbls>
          <c:dLblPos val="outEnd"/>
          <c:showLegendKey val="0"/>
          <c:showVal val="1"/>
          <c:showCatName val="0"/>
          <c:showSerName val="0"/>
          <c:showPercent val="0"/>
          <c:showBubbleSize val="0"/>
        </c:dLbls>
        <c:gapWidth val="219"/>
        <c:overlap val="-27"/>
        <c:axId val="322015872"/>
        <c:axId val="322017832"/>
      </c:barChart>
      <c:catAx>
        <c:axId val="3220158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Período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22017832"/>
        <c:crosses val="autoZero"/>
        <c:auto val="1"/>
        <c:lblAlgn val="ctr"/>
        <c:lblOffset val="100"/>
        <c:noMultiLvlLbl val="0"/>
      </c:catAx>
      <c:valAx>
        <c:axId val="322017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322015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323856</xdr:colOff>
      <xdr:row>1</xdr:row>
      <xdr:rowOff>0</xdr:rowOff>
    </xdr:from>
    <xdr:to>
      <xdr:col>0</xdr:col>
      <xdr:colOff>2020399</xdr:colOff>
      <xdr:row>4</xdr:row>
      <xdr:rowOff>148500</xdr:rowOff>
    </xdr:to>
    <xdr:pic>
      <xdr:nvPicPr>
        <xdr:cNvPr id="9" name="Imagen 8"/>
        <xdr:cNvPicPr>
          <a:picLocks noChangeAspect="1"/>
        </xdr:cNvPicPr>
      </xdr:nvPicPr>
      <xdr:blipFill>
        <a:blip xmlns:r="http://schemas.openxmlformats.org/officeDocument/2006/relationships" r:embed="rId1"/>
        <a:stretch>
          <a:fillRect/>
        </a:stretch>
      </xdr:blipFill>
      <xdr:spPr>
        <a:xfrm>
          <a:off x="323856" y="190500"/>
          <a:ext cx="1696543" cy="720000"/>
        </a:xfrm>
        <a:prstGeom prst="rect">
          <a:avLst/>
        </a:prstGeom>
      </xdr:spPr>
    </xdr:pic>
    <xdr:clientData/>
  </xdr:twoCellAnchor>
  <xdr:twoCellAnchor>
    <xdr:from>
      <xdr:col>0</xdr:col>
      <xdr:colOff>138112</xdr:colOff>
      <xdr:row>367</xdr:row>
      <xdr:rowOff>95250</xdr:rowOff>
    </xdr:from>
    <xdr:to>
      <xdr:col>5</xdr:col>
      <xdr:colOff>552450</xdr:colOff>
      <xdr:row>381</xdr:row>
      <xdr:rowOff>114300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147637</xdr:colOff>
      <xdr:row>383</xdr:row>
      <xdr:rowOff>171449</xdr:rowOff>
    </xdr:from>
    <xdr:to>
      <xdr:col>5</xdr:col>
      <xdr:colOff>561975</xdr:colOff>
      <xdr:row>398</xdr:row>
      <xdr:rowOff>47624</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204786</xdr:colOff>
      <xdr:row>367</xdr:row>
      <xdr:rowOff>114300</xdr:rowOff>
    </xdr:from>
    <xdr:to>
      <xdr:col>13</xdr:col>
      <xdr:colOff>142874</xdr:colOff>
      <xdr:row>381</xdr:row>
      <xdr:rowOff>180975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185736</xdr:colOff>
      <xdr:row>383</xdr:row>
      <xdr:rowOff>152400</xdr:rowOff>
    </xdr:from>
    <xdr:to>
      <xdr:col>13</xdr:col>
      <xdr:colOff>180974</xdr:colOff>
      <xdr:row>398</xdr:row>
      <xdr:rowOff>76200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152399</xdr:colOff>
      <xdr:row>16</xdr:row>
      <xdr:rowOff>95250</xdr:rowOff>
    </xdr:from>
    <xdr:to>
      <xdr:col>7</xdr:col>
      <xdr:colOff>409574</xdr:colOff>
      <xdr:row>31</xdr:row>
      <xdr:rowOff>95250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17</xdr:row>
      <xdr:rowOff>0</xdr:rowOff>
    </xdr:from>
    <xdr:to>
      <xdr:col>22</xdr:col>
      <xdr:colOff>323850</xdr:colOff>
      <xdr:row>31</xdr:row>
      <xdr:rowOff>190499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M374"/>
  <sheetViews>
    <sheetView showGridLines="0" tabSelected="1" workbookViewId="0">
      <selection activeCell="M17" sqref="M17"/>
    </sheetView>
  </sheetViews>
  <sheetFormatPr baseColWidth="10" defaultRowHeight="15"/>
  <cols>
    <col min="1" max="1" width="39.7109375" customWidth="1"/>
    <col min="10" max="10" width="14.140625" customWidth="1"/>
    <col min="12" max="12" width="12.5703125" customWidth="1"/>
  </cols>
  <sheetData>
    <row r="9" spans="1:13">
      <c r="A9" s="60" t="s">
        <v>45</v>
      </c>
      <c r="B9" s="7"/>
      <c r="C9" s="7"/>
      <c r="D9" s="7"/>
      <c r="E9" s="7"/>
      <c r="F9" s="7"/>
      <c r="G9" s="7"/>
      <c r="H9" s="7"/>
      <c r="I9" s="36"/>
      <c r="J9" s="36"/>
    </row>
    <row r="10" spans="1:13">
      <c r="A10" s="12"/>
      <c r="B10" s="7"/>
      <c r="C10" s="7"/>
      <c r="D10" s="7"/>
      <c r="E10" s="7"/>
      <c r="F10" s="7"/>
      <c r="G10" s="7"/>
      <c r="H10" s="7"/>
    </row>
    <row r="11" spans="1:13">
      <c r="A11" s="12"/>
      <c r="B11" s="7"/>
      <c r="C11" s="7"/>
      <c r="D11" s="7"/>
      <c r="E11" s="7"/>
      <c r="F11" s="7"/>
      <c r="G11" s="7"/>
      <c r="H11" s="7"/>
    </row>
    <row r="12" spans="1:13" ht="33" customHeight="1">
      <c r="A12" s="54" t="s">
        <v>37</v>
      </c>
      <c r="B12" s="73">
        <v>2025</v>
      </c>
      <c r="C12" s="73"/>
      <c r="D12" s="73"/>
      <c r="E12" s="73"/>
      <c r="F12" s="73"/>
      <c r="G12" s="73"/>
      <c r="H12" s="73"/>
      <c r="I12" s="73"/>
      <c r="J12" s="73"/>
      <c r="K12" s="73"/>
      <c r="L12" s="73"/>
      <c r="M12" s="73"/>
    </row>
    <row r="13" spans="1:13">
      <c r="A13" s="55"/>
      <c r="B13" s="35" t="s">
        <v>0</v>
      </c>
      <c r="C13" s="35" t="s">
        <v>1</v>
      </c>
      <c r="D13" s="35" t="s">
        <v>2</v>
      </c>
      <c r="E13" s="35" t="s">
        <v>3</v>
      </c>
      <c r="F13" s="35" t="s">
        <v>4</v>
      </c>
      <c r="G13" s="35" t="s">
        <v>5</v>
      </c>
      <c r="H13" s="35" t="s">
        <v>6</v>
      </c>
      <c r="I13" s="35" t="s">
        <v>7</v>
      </c>
      <c r="J13" s="35" t="s">
        <v>8</v>
      </c>
      <c r="K13" s="35" t="s">
        <v>46</v>
      </c>
      <c r="L13" s="35" t="s">
        <v>10</v>
      </c>
      <c r="M13" s="35" t="s">
        <v>11</v>
      </c>
    </row>
    <row r="14" spans="1:13">
      <c r="A14" s="56"/>
    </row>
    <row r="15" spans="1:13">
      <c r="A15" s="45" t="s">
        <v>12</v>
      </c>
    </row>
    <row r="16" spans="1:13">
      <c r="A16" s="45" t="s">
        <v>13</v>
      </c>
      <c r="B16" s="45">
        <f t="shared" ref="B16:K16" si="0">SUM(B17:B18)</f>
        <v>20</v>
      </c>
      <c r="C16" s="45">
        <f t="shared" si="0"/>
        <v>20</v>
      </c>
      <c r="D16" s="45">
        <f t="shared" si="0"/>
        <v>21</v>
      </c>
      <c r="E16" s="45">
        <f t="shared" si="0"/>
        <v>21</v>
      </c>
      <c r="F16" s="45">
        <f t="shared" si="0"/>
        <v>20</v>
      </c>
      <c r="G16" s="45">
        <f t="shared" si="0"/>
        <v>20</v>
      </c>
      <c r="H16" s="45">
        <f t="shared" si="0"/>
        <v>20</v>
      </c>
      <c r="I16" s="45">
        <f t="shared" si="0"/>
        <v>19</v>
      </c>
      <c r="J16" s="45">
        <f t="shared" si="0"/>
        <v>19</v>
      </c>
      <c r="K16" s="45">
        <f t="shared" si="0"/>
        <v>19</v>
      </c>
      <c r="L16" s="16"/>
      <c r="M16" s="16"/>
    </row>
    <row r="17" spans="1:13">
      <c r="A17" s="45" t="s">
        <v>14</v>
      </c>
      <c r="B17" s="62">
        <v>11</v>
      </c>
      <c r="C17" s="62">
        <v>11</v>
      </c>
      <c r="D17" s="62">
        <v>11</v>
      </c>
      <c r="E17" s="43">
        <v>11</v>
      </c>
      <c r="F17" s="43">
        <v>10</v>
      </c>
      <c r="G17" s="43">
        <v>10</v>
      </c>
      <c r="H17" s="43">
        <v>10</v>
      </c>
      <c r="I17" s="43">
        <v>9</v>
      </c>
      <c r="J17" s="43">
        <v>9</v>
      </c>
      <c r="K17" s="43">
        <v>9</v>
      </c>
      <c r="L17" s="13"/>
      <c r="M17" s="13"/>
    </row>
    <row r="18" spans="1:13">
      <c r="A18" s="45" t="s">
        <v>15</v>
      </c>
      <c r="B18" s="62">
        <v>9</v>
      </c>
      <c r="C18" s="62">
        <v>9</v>
      </c>
      <c r="D18" s="62">
        <v>10</v>
      </c>
      <c r="E18" s="43">
        <v>10</v>
      </c>
      <c r="F18" s="43">
        <v>10</v>
      </c>
      <c r="G18" s="43">
        <v>10</v>
      </c>
      <c r="H18" s="43">
        <v>10</v>
      </c>
      <c r="I18" s="43">
        <v>10</v>
      </c>
      <c r="J18" s="43">
        <v>10</v>
      </c>
      <c r="K18" s="43">
        <v>10</v>
      </c>
      <c r="L18" s="13"/>
      <c r="M18" s="13"/>
    </row>
    <row r="19" spans="1:13">
      <c r="A19" s="45"/>
      <c r="B19" s="45"/>
      <c r="C19" s="45"/>
      <c r="D19" s="45"/>
      <c r="E19" s="13"/>
      <c r="F19" s="13"/>
      <c r="G19" s="13"/>
    </row>
    <row r="20" spans="1:13">
      <c r="A20" s="45" t="s">
        <v>16</v>
      </c>
      <c r="B20" s="13"/>
      <c r="C20" s="13"/>
      <c r="D20" s="15"/>
      <c r="E20" s="15"/>
      <c r="F20" s="15"/>
      <c r="G20" s="15"/>
    </row>
    <row r="21" spans="1:13">
      <c r="A21" s="45" t="s">
        <v>13</v>
      </c>
      <c r="B21" s="46">
        <f t="shared" ref="B21:K21" si="1">SUM(B22:B23)</f>
        <v>17267</v>
      </c>
      <c r="C21" s="46">
        <f t="shared" si="1"/>
        <v>15652</v>
      </c>
      <c r="D21" s="46">
        <f t="shared" si="1"/>
        <v>17856</v>
      </c>
      <c r="E21" s="46">
        <f t="shared" si="1"/>
        <v>17700</v>
      </c>
      <c r="F21" s="46">
        <f t="shared" si="1"/>
        <v>16926</v>
      </c>
      <c r="G21" s="46">
        <f t="shared" si="1"/>
        <v>16380</v>
      </c>
      <c r="H21" s="46">
        <f t="shared" si="1"/>
        <v>16647</v>
      </c>
      <c r="I21" s="46">
        <f t="shared" si="1"/>
        <v>15655</v>
      </c>
      <c r="J21" s="46">
        <f t="shared" si="1"/>
        <v>15270</v>
      </c>
      <c r="K21" s="46">
        <f t="shared" si="1"/>
        <v>15779</v>
      </c>
      <c r="L21" s="39"/>
      <c r="M21" s="39"/>
    </row>
    <row r="22" spans="1:13">
      <c r="A22" s="45" t="s">
        <v>14</v>
      </c>
      <c r="B22" s="63">
        <v>14353</v>
      </c>
      <c r="C22" s="63">
        <v>13020</v>
      </c>
      <c r="D22" s="63">
        <v>14415</v>
      </c>
      <c r="E22" s="41">
        <v>14370</v>
      </c>
      <c r="F22" s="41">
        <v>13485</v>
      </c>
      <c r="G22" s="41">
        <v>13050</v>
      </c>
      <c r="H22" s="41">
        <v>13237</v>
      </c>
      <c r="I22" s="41">
        <v>12245</v>
      </c>
      <c r="J22" s="41">
        <v>11910</v>
      </c>
      <c r="K22" s="41">
        <v>12369</v>
      </c>
      <c r="L22" s="37"/>
      <c r="M22" s="37"/>
    </row>
    <row r="23" spans="1:13">
      <c r="A23" s="45" t="s">
        <v>15</v>
      </c>
      <c r="B23" s="63">
        <v>2914</v>
      </c>
      <c r="C23" s="63">
        <v>2632</v>
      </c>
      <c r="D23" s="63">
        <v>3441</v>
      </c>
      <c r="E23" s="41">
        <v>3330</v>
      </c>
      <c r="F23" s="41">
        <v>3441</v>
      </c>
      <c r="G23" s="41">
        <v>3330</v>
      </c>
      <c r="H23" s="41">
        <v>3410</v>
      </c>
      <c r="I23" s="41">
        <v>3410</v>
      </c>
      <c r="J23" s="41">
        <v>3360</v>
      </c>
      <c r="K23" s="41">
        <v>3410</v>
      </c>
      <c r="L23" s="37"/>
      <c r="M23" s="37"/>
    </row>
    <row r="24" spans="1:13">
      <c r="A24" s="45"/>
      <c r="B24" s="45"/>
      <c r="C24" s="45"/>
      <c r="D24" s="45"/>
      <c r="E24" s="15"/>
      <c r="F24" s="15"/>
      <c r="G24" s="15"/>
    </row>
    <row r="25" spans="1:13">
      <c r="A25" s="45" t="s">
        <v>17</v>
      </c>
      <c r="B25" s="13"/>
      <c r="C25" s="13"/>
      <c r="D25" s="15"/>
      <c r="E25" s="15"/>
      <c r="F25" s="15"/>
      <c r="G25" s="15"/>
    </row>
    <row r="26" spans="1:13">
      <c r="A26" s="45" t="s">
        <v>13</v>
      </c>
      <c r="B26" s="42">
        <f t="shared" ref="B26:K26" si="2">SUM(B27:B28)</f>
        <v>5887</v>
      </c>
      <c r="C26" s="42">
        <f t="shared" si="2"/>
        <v>6392</v>
      </c>
      <c r="D26" s="42">
        <f t="shared" si="2"/>
        <v>6165</v>
      </c>
      <c r="E26" s="42">
        <f t="shared" si="2"/>
        <v>5822</v>
      </c>
      <c r="F26" s="42">
        <f t="shared" si="2"/>
        <v>6588</v>
      </c>
      <c r="G26" s="42">
        <f t="shared" si="2"/>
        <v>5210</v>
      </c>
      <c r="H26" s="42">
        <f t="shared" si="2"/>
        <v>7138</v>
      </c>
      <c r="I26" s="42">
        <f t="shared" si="2"/>
        <v>6402</v>
      </c>
      <c r="J26" s="42">
        <f t="shared" si="2"/>
        <v>6367</v>
      </c>
      <c r="K26" s="42">
        <f t="shared" si="2"/>
        <v>8079</v>
      </c>
      <c r="L26" s="39"/>
      <c r="M26" s="39"/>
    </row>
    <row r="27" spans="1:13">
      <c r="A27" s="45" t="s">
        <v>14</v>
      </c>
      <c r="B27" s="40">
        <v>5075</v>
      </c>
      <c r="C27" s="40">
        <v>5610</v>
      </c>
      <c r="D27" s="41">
        <v>5151</v>
      </c>
      <c r="E27" s="41">
        <v>4887</v>
      </c>
      <c r="F27" s="41">
        <v>5656</v>
      </c>
      <c r="G27" s="41">
        <v>4509</v>
      </c>
      <c r="H27" s="41">
        <v>6201</v>
      </c>
      <c r="I27" s="41">
        <v>5349</v>
      </c>
      <c r="J27" s="41">
        <v>5413</v>
      </c>
      <c r="K27" s="37">
        <v>6851</v>
      </c>
      <c r="L27" s="38"/>
      <c r="M27" s="38"/>
    </row>
    <row r="28" spans="1:13">
      <c r="A28" s="45" t="s">
        <v>15</v>
      </c>
      <c r="B28" s="43">
        <v>812</v>
      </c>
      <c r="C28" s="43">
        <v>782</v>
      </c>
      <c r="D28" s="41">
        <v>1014</v>
      </c>
      <c r="E28" s="41">
        <v>935</v>
      </c>
      <c r="F28" s="64">
        <v>932</v>
      </c>
      <c r="G28" s="64">
        <v>701</v>
      </c>
      <c r="H28" s="41">
        <v>937</v>
      </c>
      <c r="I28" s="41">
        <v>1053</v>
      </c>
      <c r="J28" s="41">
        <v>954</v>
      </c>
      <c r="K28" s="41">
        <v>1228</v>
      </c>
      <c r="L28" s="38"/>
    </row>
    <row r="29" spans="1:13">
      <c r="A29" s="45"/>
      <c r="B29" s="13"/>
      <c r="C29" s="13"/>
      <c r="D29" s="15"/>
      <c r="E29" s="15"/>
      <c r="F29" s="15"/>
      <c r="G29" s="15"/>
      <c r="H29" s="64"/>
    </row>
    <row r="30" spans="1:13">
      <c r="A30" s="45" t="s">
        <v>18</v>
      </c>
      <c r="B30" s="13"/>
      <c r="C30" s="13"/>
      <c r="D30" s="15"/>
      <c r="E30" s="15"/>
      <c r="F30" s="15"/>
      <c r="G30" s="15"/>
      <c r="H30" s="64"/>
    </row>
    <row r="31" spans="1:13">
      <c r="A31" s="45" t="s">
        <v>13</v>
      </c>
      <c r="B31" s="42">
        <f t="shared" ref="B31:K31" si="3">SUM(B32:B33)</f>
        <v>52359</v>
      </c>
      <c r="C31" s="42">
        <f t="shared" si="3"/>
        <v>47292</v>
      </c>
      <c r="D31" s="42">
        <f t="shared" si="3"/>
        <v>54405</v>
      </c>
      <c r="E31" s="42">
        <f t="shared" si="3"/>
        <v>52530</v>
      </c>
      <c r="F31" s="42">
        <f t="shared" si="3"/>
        <v>51615</v>
      </c>
      <c r="G31" s="42">
        <f t="shared" si="3"/>
        <v>50100</v>
      </c>
      <c r="H31" s="42">
        <f t="shared" si="3"/>
        <v>51553</v>
      </c>
      <c r="I31" s="42">
        <f t="shared" si="3"/>
        <v>48980</v>
      </c>
      <c r="J31" s="42">
        <f t="shared" si="3"/>
        <v>48090</v>
      </c>
      <c r="K31" s="42">
        <f t="shared" si="3"/>
        <v>49135</v>
      </c>
      <c r="L31" s="39"/>
      <c r="M31" s="39"/>
    </row>
    <row r="32" spans="1:13">
      <c r="A32" s="45" t="s">
        <v>14</v>
      </c>
      <c r="B32" s="40">
        <v>40579</v>
      </c>
      <c r="C32" s="40">
        <v>36652</v>
      </c>
      <c r="D32" s="41">
        <v>40920</v>
      </c>
      <c r="E32" s="41">
        <v>39480</v>
      </c>
      <c r="F32" s="41">
        <v>38130</v>
      </c>
      <c r="G32" s="41">
        <v>37050</v>
      </c>
      <c r="H32" s="41">
        <v>38223</v>
      </c>
      <c r="I32" s="41">
        <v>35743</v>
      </c>
      <c r="J32" s="41">
        <v>34740</v>
      </c>
      <c r="K32" s="41">
        <v>35898</v>
      </c>
      <c r="L32" s="37"/>
      <c r="M32" s="37"/>
    </row>
    <row r="33" spans="1:13">
      <c r="A33" s="45" t="s">
        <v>15</v>
      </c>
      <c r="B33" s="40">
        <v>11780</v>
      </c>
      <c r="C33" s="40">
        <v>10640</v>
      </c>
      <c r="D33" s="41">
        <v>13485</v>
      </c>
      <c r="E33" s="41">
        <v>13050</v>
      </c>
      <c r="F33" s="41">
        <v>13485</v>
      </c>
      <c r="G33" s="41">
        <v>13050</v>
      </c>
      <c r="H33" s="41">
        <v>13330</v>
      </c>
      <c r="I33" s="41">
        <v>13237</v>
      </c>
      <c r="J33" s="41">
        <v>13350</v>
      </c>
      <c r="K33" s="41">
        <v>13237</v>
      </c>
      <c r="L33" s="37"/>
      <c r="M33" s="37"/>
    </row>
    <row r="34" spans="1:13">
      <c r="A34" s="45"/>
      <c r="B34" s="13"/>
      <c r="C34" s="13"/>
      <c r="D34" s="15"/>
      <c r="E34" s="15"/>
      <c r="F34" s="15"/>
      <c r="G34" s="15"/>
      <c r="H34" s="64"/>
    </row>
    <row r="35" spans="1:13">
      <c r="A35" s="45" t="s">
        <v>19</v>
      </c>
      <c r="B35" s="18"/>
      <c r="C35" s="18"/>
      <c r="D35" s="18"/>
      <c r="E35" s="18"/>
      <c r="F35" s="15"/>
      <c r="G35" s="15"/>
      <c r="H35" s="64"/>
    </row>
    <row r="36" spans="1:13">
      <c r="A36" s="45" t="s">
        <v>13</v>
      </c>
      <c r="B36" s="42">
        <f t="shared" ref="B36:K36" si="4">SUM(B37:B38)</f>
        <v>13232</v>
      </c>
      <c r="C36" s="42">
        <f t="shared" si="4"/>
        <v>12114</v>
      </c>
      <c r="D36" s="42">
        <f t="shared" si="4"/>
        <v>12381</v>
      </c>
      <c r="E36" s="42">
        <f t="shared" si="4"/>
        <v>11498</v>
      </c>
      <c r="F36" s="42">
        <f t="shared" si="4"/>
        <v>12235</v>
      </c>
      <c r="G36" s="42">
        <f t="shared" si="4"/>
        <v>9596</v>
      </c>
      <c r="H36" s="42">
        <f t="shared" si="4"/>
        <v>13861</v>
      </c>
      <c r="I36" s="42">
        <f t="shared" si="4"/>
        <v>12166</v>
      </c>
      <c r="J36" s="42">
        <f t="shared" si="4"/>
        <v>11173</v>
      </c>
      <c r="K36" s="42">
        <f t="shared" si="4"/>
        <v>14121</v>
      </c>
      <c r="L36" s="39"/>
      <c r="M36" s="39"/>
    </row>
    <row r="37" spans="1:13">
      <c r="A37" s="45" t="s">
        <v>14</v>
      </c>
      <c r="B37" s="40">
        <v>10907</v>
      </c>
      <c r="C37" s="40">
        <v>10207</v>
      </c>
      <c r="D37" s="41">
        <v>9729</v>
      </c>
      <c r="E37" s="41">
        <v>9337</v>
      </c>
      <c r="F37" s="41">
        <v>10167</v>
      </c>
      <c r="G37" s="41">
        <v>7905</v>
      </c>
      <c r="H37" s="41">
        <v>11759</v>
      </c>
      <c r="I37" s="41">
        <v>9727</v>
      </c>
      <c r="J37" s="41">
        <v>9135</v>
      </c>
      <c r="K37" s="41">
        <v>11501</v>
      </c>
      <c r="L37" s="37"/>
      <c r="M37" s="37"/>
    </row>
    <row r="38" spans="1:13">
      <c r="A38" s="45" t="s">
        <v>15</v>
      </c>
      <c r="B38" s="40">
        <v>2325</v>
      </c>
      <c r="C38" s="40">
        <v>1907</v>
      </c>
      <c r="D38" s="41">
        <v>2652</v>
      </c>
      <c r="E38" s="41">
        <v>2161</v>
      </c>
      <c r="F38" s="41">
        <v>2068</v>
      </c>
      <c r="G38" s="41">
        <v>1691</v>
      </c>
      <c r="H38" s="41">
        <v>2102</v>
      </c>
      <c r="I38" s="41">
        <v>2439</v>
      </c>
      <c r="J38" s="41">
        <v>2038</v>
      </c>
      <c r="K38" s="41">
        <v>2620</v>
      </c>
      <c r="L38" s="37"/>
      <c r="M38" s="37"/>
    </row>
    <row r="39" spans="1:13">
      <c r="A39" s="45"/>
      <c r="B39" s="43"/>
      <c r="C39" s="43"/>
      <c r="D39" s="64"/>
      <c r="E39" s="64"/>
      <c r="F39" s="64"/>
      <c r="G39" s="64"/>
      <c r="H39" s="64"/>
      <c r="I39" s="64"/>
    </row>
    <row r="40" spans="1:13" ht="25.5">
      <c r="A40" s="45" t="s">
        <v>20</v>
      </c>
      <c r="B40" s="13"/>
      <c r="C40" s="13"/>
      <c r="D40" s="15"/>
      <c r="E40" s="15"/>
      <c r="F40" s="15"/>
      <c r="G40" s="15"/>
      <c r="H40" s="64"/>
    </row>
    <row r="41" spans="1:13">
      <c r="A41" s="45" t="s">
        <v>13</v>
      </c>
      <c r="B41" s="47">
        <f>(+B26/B21)*100</f>
        <v>34.09393641049401</v>
      </c>
      <c r="C41" s="47">
        <f>(+C26/C21)*100</f>
        <v>40.838231535905955</v>
      </c>
      <c r="D41" s="47">
        <f>(+D26/D21)*100</f>
        <v>34.526209677419359</v>
      </c>
      <c r="E41" s="47">
        <f>(+E26/E21)*100</f>
        <v>32.89265536723164</v>
      </c>
      <c r="F41" s="47">
        <f t="shared" ref="F41:I43" si="5">(+F26/F21)*100</f>
        <v>38.922367954626019</v>
      </c>
      <c r="G41" s="47">
        <f t="shared" si="5"/>
        <v>31.807081807081804</v>
      </c>
      <c r="H41" s="47">
        <f t="shared" si="5"/>
        <v>42.878596744158102</v>
      </c>
      <c r="I41" s="47">
        <f t="shared" si="5"/>
        <v>40.894282976684764</v>
      </c>
      <c r="J41" s="47">
        <f t="shared" ref="J41:K43" si="6">(+J26/J21)*100</f>
        <v>41.696136214800262</v>
      </c>
      <c r="K41" s="47">
        <f t="shared" si="6"/>
        <v>51.200963305659421</v>
      </c>
      <c r="L41" s="24"/>
      <c r="M41" s="24"/>
    </row>
    <row r="42" spans="1:13">
      <c r="A42" s="45" t="s">
        <v>14</v>
      </c>
      <c r="B42" s="48">
        <f t="shared" ref="B42:C42" si="7">(B27/B22)*100</f>
        <v>35.358461645648994</v>
      </c>
      <c r="C42" s="48">
        <f t="shared" si="7"/>
        <v>43.087557603686641</v>
      </c>
      <c r="D42" s="49">
        <f t="shared" ref="D42:E42" si="8">(D27/D22)*100</f>
        <v>35.733610822060349</v>
      </c>
      <c r="E42" s="49">
        <f t="shared" si="8"/>
        <v>34.008350730688939</v>
      </c>
      <c r="F42" s="48">
        <f t="shared" si="5"/>
        <v>41.942899517982944</v>
      </c>
      <c r="G42" s="48">
        <f t="shared" si="5"/>
        <v>34.551724137931032</v>
      </c>
      <c r="H42" s="48">
        <f t="shared" si="5"/>
        <v>46.84596207599909</v>
      </c>
      <c r="I42" s="48">
        <f t="shared" si="5"/>
        <v>43.683135973866882</v>
      </c>
      <c r="J42" s="48">
        <f t="shared" ref="J42" si="9">(+J27/J22)*100</f>
        <v>45.449202350965571</v>
      </c>
      <c r="K42" s="48">
        <f t="shared" si="6"/>
        <v>55.388471177944865</v>
      </c>
      <c r="L42" s="23"/>
      <c r="M42" s="23"/>
    </row>
    <row r="43" spans="1:13">
      <c r="A43" s="45" t="s">
        <v>15</v>
      </c>
      <c r="B43" s="48">
        <f t="shared" ref="B43:C43" si="10">(B28/B23)*100</f>
        <v>27.86547700754976</v>
      </c>
      <c r="C43" s="48">
        <f t="shared" si="10"/>
        <v>29.711246200607906</v>
      </c>
      <c r="D43" s="49">
        <f t="shared" ref="D43:E43" si="11">(D28/D23)*100</f>
        <v>29.468177855274629</v>
      </c>
      <c r="E43" s="49">
        <f t="shared" si="11"/>
        <v>28.078078078078079</v>
      </c>
      <c r="F43" s="48">
        <f t="shared" si="5"/>
        <v>27.085149665794827</v>
      </c>
      <c r="G43" s="48">
        <f t="shared" si="5"/>
        <v>21.051051051051051</v>
      </c>
      <c r="H43" s="48">
        <f t="shared" si="5"/>
        <v>27.478005865102638</v>
      </c>
      <c r="I43" s="48">
        <f t="shared" si="5"/>
        <v>30.879765395894427</v>
      </c>
      <c r="J43" s="48">
        <f t="shared" ref="J43" si="12">(+J28/J23)*100</f>
        <v>28.392857142857142</v>
      </c>
      <c r="K43" s="48">
        <f t="shared" si="6"/>
        <v>36.011730205278589</v>
      </c>
      <c r="L43" s="23"/>
      <c r="M43" s="23"/>
    </row>
    <row r="44" spans="1:13">
      <c r="A44" s="45"/>
      <c r="B44" s="50"/>
      <c r="C44" s="50"/>
      <c r="D44" s="51"/>
      <c r="E44" s="15"/>
      <c r="F44" s="15"/>
      <c r="G44" s="64"/>
      <c r="H44" s="64"/>
    </row>
    <row r="45" spans="1:13">
      <c r="A45" s="45" t="s">
        <v>21</v>
      </c>
      <c r="B45" s="13"/>
      <c r="C45" s="13"/>
      <c r="D45" s="15"/>
      <c r="E45" s="15"/>
      <c r="F45" s="15"/>
      <c r="G45" s="64"/>
      <c r="H45" s="64"/>
    </row>
    <row r="46" spans="1:13">
      <c r="A46" s="45" t="s">
        <v>13</v>
      </c>
      <c r="B46" s="47">
        <f t="shared" ref="B46:C46" si="13">(B36/B31)*100</f>
        <v>25.27168204129185</v>
      </c>
      <c r="C46" s="47">
        <f t="shared" si="13"/>
        <v>25.615326059375793</v>
      </c>
      <c r="D46" s="47">
        <f t="shared" ref="D46:E46" si="14">(D36/D31)*100</f>
        <v>22.757099531293079</v>
      </c>
      <c r="E46" s="47">
        <f t="shared" si="14"/>
        <v>21.888444698267655</v>
      </c>
      <c r="F46" s="47">
        <f t="shared" ref="F46:G48" si="15">(F36/F31)*100</f>
        <v>23.704349510801123</v>
      </c>
      <c r="G46" s="47">
        <f t="shared" si="15"/>
        <v>19.15369261477046</v>
      </c>
      <c r="H46" s="47">
        <f t="shared" ref="H46:I46" si="16">(H36/H31)*100</f>
        <v>26.886893100304544</v>
      </c>
      <c r="I46" s="47">
        <f t="shared" si="16"/>
        <v>24.838709677419356</v>
      </c>
      <c r="J46" s="47">
        <f t="shared" ref="J46:K48" si="17">(J36/J31)*100</f>
        <v>23.23352048242878</v>
      </c>
      <c r="K46" s="47">
        <f t="shared" si="17"/>
        <v>28.739187951562023</v>
      </c>
      <c r="L46" s="26"/>
      <c r="M46" s="26"/>
    </row>
    <row r="47" spans="1:13">
      <c r="A47" s="45" t="s">
        <v>14</v>
      </c>
      <c r="B47" s="48">
        <f t="shared" ref="B47:C47" si="18">(B37/B32)*100</f>
        <v>26.878434658320806</v>
      </c>
      <c r="C47" s="48">
        <f t="shared" si="18"/>
        <v>27.848412092109569</v>
      </c>
      <c r="D47" s="49">
        <f t="shared" ref="D47:F47" si="19">(D37/D32)*100</f>
        <v>23.775659824046922</v>
      </c>
      <c r="E47" s="49">
        <f t="shared" si="19"/>
        <v>23.649949341438703</v>
      </c>
      <c r="F47" s="48">
        <f t="shared" si="19"/>
        <v>26.66404405979544</v>
      </c>
      <c r="G47" s="48">
        <f t="shared" si="15"/>
        <v>21.336032388663966</v>
      </c>
      <c r="H47" s="48">
        <f t="shared" ref="H47:I47" si="20">(H37/H32)*100</f>
        <v>30.764199565706512</v>
      </c>
      <c r="I47" s="48">
        <f t="shared" si="20"/>
        <v>27.213720168984135</v>
      </c>
      <c r="J47" s="48">
        <f t="shared" ref="J47" si="21">(J37/J32)*100</f>
        <v>26.295336787564764</v>
      </c>
      <c r="K47" s="48">
        <f t="shared" si="17"/>
        <v>32.037996545768564</v>
      </c>
      <c r="L47" s="25"/>
      <c r="M47" s="25"/>
    </row>
    <row r="48" spans="1:13">
      <c r="A48" s="45" t="s">
        <v>15</v>
      </c>
      <c r="B48" s="48">
        <f t="shared" ref="B48:C48" si="22">(B38/B33)*100</f>
        <v>19.736842105263158</v>
      </c>
      <c r="C48" s="48">
        <f t="shared" si="22"/>
        <v>17.922932330827066</v>
      </c>
      <c r="D48" s="49">
        <f t="shared" ref="D48:F48" si="23">(D38/D33)*100</f>
        <v>19.666295884315907</v>
      </c>
      <c r="E48" s="49">
        <f t="shared" si="23"/>
        <v>16.559386973180075</v>
      </c>
      <c r="F48" s="48">
        <f t="shared" si="23"/>
        <v>15.335558027437893</v>
      </c>
      <c r="G48" s="48">
        <f t="shared" si="15"/>
        <v>12.957854406130268</v>
      </c>
      <c r="H48" s="48">
        <f t="shared" ref="H48:I48" si="24">(H38/H33)*100</f>
        <v>15.768942235558889</v>
      </c>
      <c r="I48" s="48">
        <f t="shared" si="24"/>
        <v>18.42562514164841</v>
      </c>
      <c r="J48" s="48">
        <f t="shared" ref="J48" si="25">(J38/J33)*100</f>
        <v>15.265917602996254</v>
      </c>
      <c r="K48" s="48">
        <f t="shared" si="17"/>
        <v>19.793004457203295</v>
      </c>
      <c r="L48" s="25"/>
      <c r="M48" s="25"/>
    </row>
    <row r="49" spans="1:13">
      <c r="A49" s="45"/>
      <c r="B49" s="13"/>
      <c r="C49" s="13"/>
      <c r="D49" s="15"/>
      <c r="E49" s="15"/>
      <c r="F49" s="15"/>
      <c r="G49" s="15"/>
      <c r="H49" s="64"/>
      <c r="J49" s="36"/>
    </row>
    <row r="50" spans="1:13">
      <c r="A50" s="45" t="s">
        <v>22</v>
      </c>
      <c r="B50" s="13"/>
      <c r="C50" s="13"/>
      <c r="D50" s="15"/>
      <c r="E50" s="15"/>
      <c r="F50" s="15"/>
      <c r="G50" s="15"/>
      <c r="H50" s="64"/>
    </row>
    <row r="51" spans="1:13">
      <c r="A51" s="45" t="s">
        <v>13</v>
      </c>
      <c r="B51" s="42">
        <f t="shared" ref="B51:K51" si="26">SUM(B52:B53)</f>
        <v>7499</v>
      </c>
      <c r="C51" s="42">
        <f t="shared" si="26"/>
        <v>6230</v>
      </c>
      <c r="D51" s="42">
        <f t="shared" si="26"/>
        <v>6092</v>
      </c>
      <c r="E51" s="42">
        <f t="shared" si="26"/>
        <v>5506</v>
      </c>
      <c r="F51" s="42">
        <f t="shared" si="26"/>
        <v>6605</v>
      </c>
      <c r="G51" s="42">
        <f t="shared" si="26"/>
        <v>5080</v>
      </c>
      <c r="H51" s="42">
        <f t="shared" si="26"/>
        <v>6682</v>
      </c>
      <c r="I51" s="42">
        <f t="shared" si="26"/>
        <v>6267</v>
      </c>
      <c r="J51" s="42">
        <f t="shared" si="26"/>
        <v>6126</v>
      </c>
      <c r="K51" s="42">
        <f t="shared" si="26"/>
        <v>6806</v>
      </c>
      <c r="L51" s="39"/>
      <c r="M51" s="39"/>
    </row>
    <row r="52" spans="1:13">
      <c r="A52" s="45" t="s">
        <v>14</v>
      </c>
      <c r="B52" s="40">
        <v>6514</v>
      </c>
      <c r="C52" s="40">
        <v>5297</v>
      </c>
      <c r="D52" s="41">
        <v>4990</v>
      </c>
      <c r="E52" s="41">
        <v>4552</v>
      </c>
      <c r="F52" s="41">
        <v>5487</v>
      </c>
      <c r="G52" s="41">
        <v>4179</v>
      </c>
      <c r="H52" s="41">
        <v>5595</v>
      </c>
      <c r="I52" s="41">
        <v>4956</v>
      </c>
      <c r="J52" s="41">
        <v>4928</v>
      </c>
      <c r="K52" s="41">
        <v>5575</v>
      </c>
      <c r="L52" s="41"/>
      <c r="M52" s="38"/>
    </row>
    <row r="53" spans="1:13">
      <c r="A53" s="45" t="s">
        <v>15</v>
      </c>
      <c r="B53" s="40">
        <v>985</v>
      </c>
      <c r="C53" s="40">
        <v>933</v>
      </c>
      <c r="D53" s="41">
        <v>1102</v>
      </c>
      <c r="E53" s="41">
        <v>954</v>
      </c>
      <c r="F53" s="41">
        <v>1118</v>
      </c>
      <c r="G53" s="41">
        <v>901</v>
      </c>
      <c r="H53" s="41">
        <v>1087</v>
      </c>
      <c r="I53" s="41">
        <v>1311</v>
      </c>
      <c r="J53" s="41">
        <v>1198</v>
      </c>
      <c r="K53" s="41">
        <v>1231</v>
      </c>
      <c r="L53" s="41"/>
      <c r="M53" s="38"/>
    </row>
    <row r="54" spans="1:13">
      <c r="A54" s="45"/>
      <c r="B54" s="47"/>
      <c r="C54" s="47"/>
      <c r="D54" s="47"/>
      <c r="E54" s="15"/>
      <c r="F54" s="15"/>
      <c r="G54" s="15"/>
      <c r="H54" s="64"/>
    </row>
    <row r="55" spans="1:13" ht="25.5">
      <c r="A55" s="45" t="s">
        <v>23</v>
      </c>
      <c r="B55" s="48"/>
      <c r="C55" s="48"/>
      <c r="D55" s="49"/>
      <c r="E55" s="15"/>
      <c r="F55" s="15"/>
      <c r="G55" s="15"/>
      <c r="H55" s="64"/>
    </row>
    <row r="56" spans="1:13">
      <c r="A56" s="45" t="s">
        <v>13</v>
      </c>
      <c r="B56" s="47">
        <f t="shared" ref="B56:C56" si="27">B36/B51</f>
        <v>1.7645019335911454</v>
      </c>
      <c r="C56" s="47">
        <f t="shared" si="27"/>
        <v>1.94446227929374</v>
      </c>
      <c r="D56" s="61">
        <f t="shared" ref="D56:E56" si="28">D36/D51</f>
        <v>2.0323374917925148</v>
      </c>
      <c r="E56" s="61">
        <f t="shared" si="28"/>
        <v>2.0882673447148563</v>
      </c>
      <c r="F56" s="61">
        <f t="shared" ref="F56:I58" si="29">F36/F51</f>
        <v>1.8523845571536715</v>
      </c>
      <c r="G56" s="61">
        <f t="shared" si="29"/>
        <v>1.888976377952756</v>
      </c>
      <c r="H56" s="61">
        <f t="shared" si="29"/>
        <v>2.0743789284645318</v>
      </c>
      <c r="I56" s="61">
        <f t="shared" si="29"/>
        <v>1.9412797191638742</v>
      </c>
      <c r="J56" s="61">
        <f t="shared" ref="J56:K58" si="30">J36/J51</f>
        <v>1.8238654913483512</v>
      </c>
      <c r="K56" s="61">
        <f t="shared" si="30"/>
        <v>2.0747869526888039</v>
      </c>
      <c r="L56" s="30"/>
      <c r="M56" s="30"/>
    </row>
    <row r="57" spans="1:13">
      <c r="A57" s="45" t="s">
        <v>14</v>
      </c>
      <c r="B57" s="48">
        <f t="shared" ref="B57:C57" si="31">B37/B52</f>
        <v>1.6743936137549893</v>
      </c>
      <c r="C57" s="48">
        <f t="shared" si="31"/>
        <v>1.9269397772323957</v>
      </c>
      <c r="D57" s="48">
        <f t="shared" ref="D57:F57" si="32">D37/D52</f>
        <v>1.9496993987975952</v>
      </c>
      <c r="E57" s="48">
        <f t="shared" si="32"/>
        <v>2.0511862917398944</v>
      </c>
      <c r="F57" s="49">
        <f t="shared" si="32"/>
        <v>1.8529250956806997</v>
      </c>
      <c r="G57" s="49">
        <f t="shared" si="29"/>
        <v>1.8916008614501076</v>
      </c>
      <c r="H57" s="49">
        <f t="shared" ref="H57:I57" si="33">H37/H52</f>
        <v>2.1016979445933868</v>
      </c>
      <c r="I57" s="49">
        <f t="shared" si="33"/>
        <v>1.9626715092816789</v>
      </c>
      <c r="J57" s="49">
        <f t="shared" ref="J57" si="34">J37/J52</f>
        <v>1.8536931818181819</v>
      </c>
      <c r="K57" s="49">
        <f t="shared" si="30"/>
        <v>2.0629596412556053</v>
      </c>
      <c r="L57" s="27"/>
      <c r="M57" s="27"/>
    </row>
    <row r="58" spans="1:13">
      <c r="A58" s="45" t="s">
        <v>15</v>
      </c>
      <c r="B58" s="48">
        <f t="shared" ref="B58:C58" si="35">B38/B53</f>
        <v>2.3604060913705585</v>
      </c>
      <c r="C58" s="48">
        <f t="shared" si="35"/>
        <v>2.0439442658092175</v>
      </c>
      <c r="D58" s="49">
        <f t="shared" ref="D58:F58" si="36">D38/D53</f>
        <v>2.4065335753176043</v>
      </c>
      <c r="E58" s="49">
        <f t="shared" si="36"/>
        <v>2.2651991614255764</v>
      </c>
      <c r="F58" s="49">
        <f t="shared" si="36"/>
        <v>1.849731663685152</v>
      </c>
      <c r="G58" s="49">
        <f t="shared" si="29"/>
        <v>1.8768035516093229</v>
      </c>
      <c r="H58" s="49">
        <f t="shared" ref="H58:I58" si="37">H38/H53</f>
        <v>1.9337626494940203</v>
      </c>
      <c r="I58" s="49">
        <f t="shared" si="37"/>
        <v>1.860411899313501</v>
      </c>
      <c r="J58" s="49">
        <f t="shared" ref="J58" si="38">J38/J53</f>
        <v>1.7011686143572622</v>
      </c>
      <c r="K58" s="49">
        <f t="shared" si="30"/>
        <v>2.1283509341998377</v>
      </c>
      <c r="L58" s="27"/>
      <c r="M58" s="27"/>
    </row>
    <row r="59" spans="1:13">
      <c r="A59" s="45"/>
      <c r="B59" s="65"/>
      <c r="C59" s="65"/>
      <c r="D59" s="65"/>
      <c r="E59" s="65"/>
      <c r="F59" s="65"/>
      <c r="G59" s="65"/>
      <c r="H59" s="64"/>
    </row>
    <row r="60" spans="1:13" ht="27" customHeight="1">
      <c r="A60" s="53" t="s">
        <v>37</v>
      </c>
      <c r="B60" s="74">
        <v>2024</v>
      </c>
      <c r="C60" s="73"/>
      <c r="D60" s="73"/>
      <c r="E60" s="73"/>
      <c r="F60" s="73"/>
      <c r="G60" s="73"/>
      <c r="H60" s="73"/>
      <c r="I60" s="73"/>
      <c r="J60" s="73"/>
      <c r="K60" s="73"/>
      <c r="L60" s="73"/>
      <c r="M60" s="73"/>
    </row>
    <row r="61" spans="1:13">
      <c r="A61" s="45"/>
      <c r="B61" s="35" t="s">
        <v>0</v>
      </c>
      <c r="C61" s="35" t="s">
        <v>1</v>
      </c>
      <c r="D61" s="35" t="s">
        <v>2</v>
      </c>
      <c r="E61" s="35" t="s">
        <v>3</v>
      </c>
      <c r="F61" s="35" t="s">
        <v>4</v>
      </c>
      <c r="G61" s="35" t="s">
        <v>5</v>
      </c>
      <c r="H61" s="35" t="s">
        <v>6</v>
      </c>
      <c r="I61" s="35" t="s">
        <v>7</v>
      </c>
      <c r="J61" s="35" t="s">
        <v>8</v>
      </c>
      <c r="K61" s="35" t="s">
        <v>9</v>
      </c>
      <c r="L61" s="35" t="s">
        <v>10</v>
      </c>
      <c r="M61" s="35" t="s">
        <v>11</v>
      </c>
    </row>
    <row r="62" spans="1:13">
      <c r="A62" s="45"/>
    </row>
    <row r="63" spans="1:13">
      <c r="A63" s="45" t="s">
        <v>12</v>
      </c>
      <c r="B63" s="45"/>
      <c r="C63" s="45"/>
      <c r="D63" s="45"/>
      <c r="E63" s="45"/>
      <c r="F63" s="45"/>
      <c r="G63" s="45"/>
      <c r="H63" s="45"/>
      <c r="I63" s="45"/>
      <c r="J63" s="45"/>
      <c r="K63" s="45"/>
      <c r="L63" s="45"/>
      <c r="M63" s="45"/>
    </row>
    <row r="64" spans="1:13">
      <c r="A64" s="45" t="s">
        <v>13</v>
      </c>
      <c r="B64" s="45">
        <f t="shared" ref="B64:M64" si="39">SUM(B65:B66)</f>
        <v>17</v>
      </c>
      <c r="C64" s="45">
        <f t="shared" si="39"/>
        <v>18</v>
      </c>
      <c r="D64" s="45">
        <f t="shared" si="39"/>
        <v>19</v>
      </c>
      <c r="E64" s="45">
        <f t="shared" si="39"/>
        <v>18</v>
      </c>
      <c r="F64" s="45">
        <f t="shared" si="39"/>
        <v>18</v>
      </c>
      <c r="G64" s="45">
        <f t="shared" si="39"/>
        <v>18</v>
      </c>
      <c r="H64" s="45">
        <f t="shared" si="39"/>
        <v>19</v>
      </c>
      <c r="I64" s="45">
        <f t="shared" si="39"/>
        <v>18</v>
      </c>
      <c r="J64" s="45">
        <f t="shared" si="39"/>
        <v>18</v>
      </c>
      <c r="K64" s="45">
        <f t="shared" si="39"/>
        <v>18</v>
      </c>
      <c r="L64" s="45">
        <f t="shared" si="39"/>
        <v>20</v>
      </c>
      <c r="M64" s="45">
        <f t="shared" si="39"/>
        <v>18</v>
      </c>
    </row>
    <row r="65" spans="1:14">
      <c r="A65" s="45" t="s">
        <v>14</v>
      </c>
      <c r="B65" s="62">
        <v>10</v>
      </c>
      <c r="C65" s="62">
        <v>10</v>
      </c>
      <c r="D65" s="62">
        <v>10</v>
      </c>
      <c r="E65" s="62">
        <v>10</v>
      </c>
      <c r="F65" s="62">
        <v>10</v>
      </c>
      <c r="G65" s="62">
        <v>10</v>
      </c>
      <c r="H65" s="62">
        <v>10</v>
      </c>
      <c r="I65" s="62">
        <v>10</v>
      </c>
      <c r="J65" s="62">
        <v>10</v>
      </c>
      <c r="K65" s="62">
        <v>10</v>
      </c>
      <c r="L65" s="62">
        <v>10</v>
      </c>
      <c r="M65" s="62">
        <v>10</v>
      </c>
    </row>
    <row r="66" spans="1:14">
      <c r="A66" s="45" t="s">
        <v>15</v>
      </c>
      <c r="B66" s="62">
        <v>7</v>
      </c>
      <c r="C66" s="62">
        <v>8</v>
      </c>
      <c r="D66" s="62">
        <v>9</v>
      </c>
      <c r="E66" s="62">
        <v>8</v>
      </c>
      <c r="F66" s="62">
        <v>8</v>
      </c>
      <c r="G66" s="62">
        <v>8</v>
      </c>
      <c r="H66" s="62">
        <v>9</v>
      </c>
      <c r="I66" s="62">
        <v>8</v>
      </c>
      <c r="J66" s="62">
        <v>8</v>
      </c>
      <c r="K66" s="62">
        <v>8</v>
      </c>
      <c r="L66" s="62">
        <v>10</v>
      </c>
      <c r="M66" s="62">
        <v>8</v>
      </c>
    </row>
    <row r="67" spans="1:14">
      <c r="A67" s="45"/>
      <c r="B67" s="45"/>
      <c r="C67" s="45"/>
      <c r="D67" s="45"/>
      <c r="E67" s="45"/>
      <c r="F67" s="45"/>
      <c r="G67" s="45"/>
      <c r="H67" s="45"/>
      <c r="I67" s="45"/>
      <c r="J67" s="45"/>
      <c r="K67" s="45"/>
      <c r="L67" s="45"/>
      <c r="M67" s="45"/>
    </row>
    <row r="68" spans="1:14">
      <c r="A68" s="45" t="s">
        <v>16</v>
      </c>
      <c r="B68" s="45"/>
      <c r="C68" s="45"/>
      <c r="D68" s="45"/>
      <c r="E68" s="45"/>
      <c r="F68" s="45"/>
      <c r="G68" s="45"/>
      <c r="H68" s="45"/>
      <c r="I68" s="45"/>
      <c r="J68" s="45"/>
      <c r="K68" s="45"/>
      <c r="L68" s="45"/>
      <c r="M68" s="45"/>
    </row>
    <row r="69" spans="1:14">
      <c r="A69" s="45" t="s">
        <v>13</v>
      </c>
      <c r="B69" s="46">
        <f t="shared" ref="B69:M69" si="40">SUM(B70:B71)</f>
        <v>15965</v>
      </c>
      <c r="C69" s="46">
        <f t="shared" si="40"/>
        <v>15573</v>
      </c>
      <c r="D69" s="46">
        <f t="shared" si="40"/>
        <v>17019</v>
      </c>
      <c r="E69" s="46">
        <f t="shared" si="40"/>
        <v>16470</v>
      </c>
      <c r="F69" s="46">
        <f t="shared" si="40"/>
        <v>17019</v>
      </c>
      <c r="G69" s="46">
        <f t="shared" si="40"/>
        <v>16470</v>
      </c>
      <c r="H69" s="46">
        <f t="shared" si="40"/>
        <v>17236</v>
      </c>
      <c r="I69" s="46">
        <f t="shared" si="40"/>
        <v>16926</v>
      </c>
      <c r="J69" s="46">
        <f t="shared" si="40"/>
        <v>16380</v>
      </c>
      <c r="K69" s="46">
        <f t="shared" si="40"/>
        <v>16926</v>
      </c>
      <c r="L69" s="46">
        <f t="shared" si="40"/>
        <v>17070</v>
      </c>
      <c r="M69" s="46">
        <f t="shared" si="40"/>
        <v>17112</v>
      </c>
    </row>
    <row r="70" spans="1:14">
      <c r="A70" s="45" t="s">
        <v>14</v>
      </c>
      <c r="B70" s="63">
        <v>13547</v>
      </c>
      <c r="C70" s="63">
        <v>12673</v>
      </c>
      <c r="D70" s="63">
        <v>13578</v>
      </c>
      <c r="E70" s="63">
        <v>13140</v>
      </c>
      <c r="F70" s="63">
        <v>13578</v>
      </c>
      <c r="G70" s="63">
        <v>13140</v>
      </c>
      <c r="H70" s="63">
        <v>13609</v>
      </c>
      <c r="I70" s="63">
        <v>13609</v>
      </c>
      <c r="J70" s="63">
        <v>13170</v>
      </c>
      <c r="K70" s="63">
        <v>13609</v>
      </c>
      <c r="L70" s="63">
        <v>13230</v>
      </c>
      <c r="M70" s="63">
        <v>13671</v>
      </c>
      <c r="N70" s="36"/>
    </row>
    <row r="71" spans="1:14">
      <c r="A71" s="45" t="s">
        <v>15</v>
      </c>
      <c r="B71" s="63">
        <v>2418</v>
      </c>
      <c r="C71" s="63">
        <v>2900</v>
      </c>
      <c r="D71" s="63">
        <v>3441</v>
      </c>
      <c r="E71" s="63">
        <v>3330</v>
      </c>
      <c r="F71" s="63">
        <v>3441</v>
      </c>
      <c r="G71" s="63">
        <v>3330</v>
      </c>
      <c r="H71" s="63">
        <v>3627</v>
      </c>
      <c r="I71" s="63">
        <v>3317</v>
      </c>
      <c r="J71" s="63">
        <v>3210</v>
      </c>
      <c r="K71" s="63">
        <v>3317</v>
      </c>
      <c r="L71" s="63">
        <v>3840</v>
      </c>
      <c r="M71" s="63">
        <v>3441</v>
      </c>
      <c r="N71" s="36"/>
    </row>
    <row r="72" spans="1:14">
      <c r="A72" s="45"/>
      <c r="B72" s="46"/>
      <c r="C72" s="46"/>
      <c r="D72" s="46"/>
      <c r="E72" s="46"/>
      <c r="F72" s="46"/>
      <c r="G72" s="46"/>
      <c r="H72" s="46"/>
      <c r="I72" s="46"/>
      <c r="J72" s="46"/>
      <c r="K72" s="46"/>
      <c r="L72" s="46"/>
      <c r="M72" s="46"/>
    </row>
    <row r="73" spans="1:14">
      <c r="A73" s="45" t="s">
        <v>17</v>
      </c>
      <c r="B73" s="46"/>
      <c r="C73" s="46"/>
      <c r="D73" s="46"/>
      <c r="E73" s="46"/>
      <c r="F73" s="46"/>
      <c r="G73" s="46"/>
      <c r="H73" s="46"/>
      <c r="I73" s="46"/>
      <c r="J73" s="46"/>
      <c r="K73" s="46"/>
      <c r="L73" s="46"/>
      <c r="M73" s="46"/>
    </row>
    <row r="74" spans="1:14">
      <c r="A74" s="45" t="s">
        <v>13</v>
      </c>
      <c r="B74" s="46">
        <f t="shared" ref="B74:M74" si="41">SUM(B75:B76)</f>
        <v>7428</v>
      </c>
      <c r="C74" s="46">
        <f t="shared" si="41"/>
        <v>5972</v>
      </c>
      <c r="D74" s="46">
        <f t="shared" si="41"/>
        <v>6549</v>
      </c>
      <c r="E74" s="46">
        <f t="shared" si="41"/>
        <v>5703</v>
      </c>
      <c r="F74" s="46">
        <f t="shared" si="41"/>
        <v>5776</v>
      </c>
      <c r="G74" s="46">
        <f t="shared" si="41"/>
        <v>5595</v>
      </c>
      <c r="H74" s="46">
        <f t="shared" si="41"/>
        <v>6685</v>
      </c>
      <c r="I74" s="46">
        <f t="shared" si="41"/>
        <v>6241</v>
      </c>
      <c r="J74" s="46">
        <f t="shared" si="41"/>
        <v>7197</v>
      </c>
      <c r="K74" s="46">
        <f t="shared" si="41"/>
        <v>7736</v>
      </c>
      <c r="L74" s="46">
        <f t="shared" si="41"/>
        <v>8165</v>
      </c>
      <c r="M74" s="46">
        <f t="shared" si="41"/>
        <v>6180</v>
      </c>
    </row>
    <row r="75" spans="1:14">
      <c r="A75" s="45" t="s">
        <v>14</v>
      </c>
      <c r="B75" s="63">
        <v>6537</v>
      </c>
      <c r="C75" s="63">
        <v>5075</v>
      </c>
      <c r="D75" s="63">
        <v>5778</v>
      </c>
      <c r="E75" s="63">
        <v>4962</v>
      </c>
      <c r="F75" s="63">
        <v>5007</v>
      </c>
      <c r="G75" s="63">
        <v>4817</v>
      </c>
      <c r="H75" s="63">
        <v>5546</v>
      </c>
      <c r="I75" s="63">
        <v>5416</v>
      </c>
      <c r="J75" s="63">
        <v>6128</v>
      </c>
      <c r="K75" s="63">
        <v>6502</v>
      </c>
      <c r="L75" s="63">
        <v>6655</v>
      </c>
      <c r="M75" s="63">
        <v>5355</v>
      </c>
    </row>
    <row r="76" spans="1:14">
      <c r="A76" s="45" t="s">
        <v>15</v>
      </c>
      <c r="B76" s="63">
        <v>891</v>
      </c>
      <c r="C76" s="63">
        <v>897</v>
      </c>
      <c r="D76" s="63">
        <v>771</v>
      </c>
      <c r="E76" s="63">
        <v>741</v>
      </c>
      <c r="F76" s="63">
        <v>769</v>
      </c>
      <c r="G76" s="63">
        <v>778</v>
      </c>
      <c r="H76" s="63">
        <v>1139</v>
      </c>
      <c r="I76" s="63">
        <v>825</v>
      </c>
      <c r="J76" s="63">
        <v>1069</v>
      </c>
      <c r="K76" s="63">
        <v>1234</v>
      </c>
      <c r="L76" s="63">
        <v>1510</v>
      </c>
      <c r="M76" s="63">
        <v>825</v>
      </c>
    </row>
    <row r="77" spans="1:14">
      <c r="A77" s="45"/>
      <c r="B77" s="46"/>
      <c r="C77" s="46"/>
      <c r="D77" s="46"/>
      <c r="E77" s="46"/>
      <c r="F77" s="46"/>
      <c r="G77" s="46"/>
      <c r="H77" s="46"/>
      <c r="I77" s="46"/>
      <c r="J77" s="46"/>
      <c r="K77" s="46"/>
      <c r="L77" s="46"/>
      <c r="M77" s="46"/>
    </row>
    <row r="78" spans="1:14">
      <c r="A78" s="45" t="s">
        <v>18</v>
      </c>
      <c r="B78" s="46"/>
      <c r="C78" s="46"/>
      <c r="D78" s="46"/>
      <c r="E78" s="46"/>
      <c r="F78" s="46"/>
      <c r="G78" s="46"/>
      <c r="H78" s="46"/>
      <c r="I78" s="46"/>
      <c r="J78" s="46"/>
      <c r="K78" s="46"/>
      <c r="L78" s="46"/>
      <c r="M78" s="46"/>
    </row>
    <row r="79" spans="1:14">
      <c r="A79" s="45" t="s">
        <v>13</v>
      </c>
      <c r="B79" s="46">
        <f t="shared" ref="B79:M79" si="42">SUM(B80:B81)</f>
        <v>47554</v>
      </c>
      <c r="C79" s="46">
        <f t="shared" si="42"/>
        <v>45965</v>
      </c>
      <c r="D79" s="46">
        <f t="shared" si="42"/>
        <v>50888</v>
      </c>
      <c r="E79" s="46">
        <f t="shared" si="42"/>
        <v>49380</v>
      </c>
      <c r="F79" s="46">
        <f t="shared" si="42"/>
        <v>51026</v>
      </c>
      <c r="G79" s="46">
        <f t="shared" si="42"/>
        <v>49080</v>
      </c>
      <c r="H79" s="46">
        <f t="shared" si="42"/>
        <v>50995</v>
      </c>
      <c r="I79" s="46">
        <f t="shared" si="42"/>
        <v>50747</v>
      </c>
      <c r="J79" s="46">
        <f t="shared" si="42"/>
        <v>49110</v>
      </c>
      <c r="K79" s="46">
        <f t="shared" si="42"/>
        <v>50127</v>
      </c>
      <c r="L79" s="46">
        <f t="shared" si="42"/>
        <v>50760</v>
      </c>
      <c r="M79" s="46">
        <f t="shared" si="42"/>
        <v>50623</v>
      </c>
    </row>
    <row r="80" spans="1:14">
      <c r="A80" s="45" t="s">
        <v>14</v>
      </c>
      <c r="B80" s="63">
        <v>38440</v>
      </c>
      <c r="C80" s="63">
        <v>35989</v>
      </c>
      <c r="D80" s="63">
        <v>38595</v>
      </c>
      <c r="E80" s="63">
        <v>37650</v>
      </c>
      <c r="F80" s="63">
        <v>38905</v>
      </c>
      <c r="G80" s="63">
        <v>37350</v>
      </c>
      <c r="H80" s="63">
        <v>38502</v>
      </c>
      <c r="I80" s="63">
        <v>38502</v>
      </c>
      <c r="J80" s="63">
        <v>37260</v>
      </c>
      <c r="K80" s="63">
        <v>37882</v>
      </c>
      <c r="L80" s="63">
        <v>37260</v>
      </c>
      <c r="M80" s="63">
        <v>38502</v>
      </c>
    </row>
    <row r="81" spans="1:13">
      <c r="A81" s="45" t="s">
        <v>15</v>
      </c>
      <c r="B81" s="63">
        <v>9114</v>
      </c>
      <c r="C81" s="63">
        <v>9976</v>
      </c>
      <c r="D81" s="63">
        <v>12293</v>
      </c>
      <c r="E81" s="63">
        <v>11730</v>
      </c>
      <c r="F81" s="63">
        <v>12121</v>
      </c>
      <c r="G81" s="63">
        <v>11730</v>
      </c>
      <c r="H81" s="63">
        <v>12493</v>
      </c>
      <c r="I81" s="63">
        <v>12245</v>
      </c>
      <c r="J81" s="63">
        <v>11850</v>
      </c>
      <c r="K81" s="63">
        <v>12245</v>
      </c>
      <c r="L81" s="63">
        <v>13500</v>
      </c>
      <c r="M81" s="63">
        <v>12121</v>
      </c>
    </row>
    <row r="82" spans="1:13">
      <c r="A82" s="45"/>
      <c r="B82" s="46"/>
      <c r="C82" s="46"/>
      <c r="D82" s="46"/>
      <c r="E82" s="46"/>
      <c r="F82" s="46"/>
      <c r="G82" s="46"/>
      <c r="H82" s="46"/>
      <c r="I82" s="46"/>
      <c r="J82" s="46"/>
      <c r="K82" s="46"/>
      <c r="L82" s="46"/>
      <c r="M82" s="46"/>
    </row>
    <row r="83" spans="1:13">
      <c r="A83" s="45" t="s">
        <v>19</v>
      </c>
      <c r="B83" s="46"/>
      <c r="C83" s="46"/>
      <c r="D83" s="46"/>
      <c r="E83" s="46"/>
      <c r="F83" s="46"/>
      <c r="G83" s="46"/>
      <c r="H83" s="46"/>
      <c r="I83" s="46"/>
      <c r="J83" s="46"/>
      <c r="K83" s="46"/>
      <c r="L83" s="46"/>
      <c r="M83" s="46"/>
    </row>
    <row r="84" spans="1:13">
      <c r="A84" s="45" t="s">
        <v>13</v>
      </c>
      <c r="B84" s="46">
        <f t="shared" ref="B84:M84" si="43">SUM(B85:B86)</f>
        <v>15264</v>
      </c>
      <c r="C84" s="46">
        <f t="shared" si="43"/>
        <v>12717</v>
      </c>
      <c r="D84" s="46">
        <f t="shared" si="43"/>
        <v>13911</v>
      </c>
      <c r="E84" s="46">
        <f t="shared" si="43"/>
        <v>10902</v>
      </c>
      <c r="F84" s="46">
        <f t="shared" si="43"/>
        <v>10616</v>
      </c>
      <c r="G84" s="46">
        <f t="shared" si="43"/>
        <v>10476</v>
      </c>
      <c r="H84" s="46">
        <f t="shared" si="43"/>
        <v>13628</v>
      </c>
      <c r="I84" s="46">
        <f t="shared" si="43"/>
        <v>12132</v>
      </c>
      <c r="J84" s="46">
        <f t="shared" si="43"/>
        <v>13129</v>
      </c>
      <c r="K84" s="46">
        <f t="shared" si="43"/>
        <v>14391</v>
      </c>
      <c r="L84" s="46">
        <f t="shared" si="43"/>
        <v>15944</v>
      </c>
      <c r="M84" s="46">
        <f t="shared" si="43"/>
        <v>13108</v>
      </c>
    </row>
    <row r="85" spans="1:13">
      <c r="A85" s="45" t="s">
        <v>14</v>
      </c>
      <c r="B85" s="63">
        <v>12537</v>
      </c>
      <c r="C85" s="63">
        <v>10441</v>
      </c>
      <c r="D85" s="63">
        <v>12242</v>
      </c>
      <c r="E85" s="63">
        <v>9436</v>
      </c>
      <c r="F85" s="63">
        <v>9043</v>
      </c>
      <c r="G85" s="63">
        <v>8781</v>
      </c>
      <c r="H85" s="63">
        <v>11077</v>
      </c>
      <c r="I85" s="63">
        <v>10512</v>
      </c>
      <c r="J85" s="63">
        <v>11000</v>
      </c>
      <c r="K85" s="63">
        <v>11971</v>
      </c>
      <c r="L85" s="63">
        <v>12509</v>
      </c>
      <c r="M85" s="63">
        <v>11188</v>
      </c>
    </row>
    <row r="86" spans="1:13">
      <c r="A86" s="45" t="s">
        <v>15</v>
      </c>
      <c r="B86" s="63">
        <v>2727</v>
      </c>
      <c r="C86" s="63">
        <v>2276</v>
      </c>
      <c r="D86" s="63">
        <v>1669</v>
      </c>
      <c r="E86" s="63">
        <v>1466</v>
      </c>
      <c r="F86" s="63">
        <v>1573</v>
      </c>
      <c r="G86" s="63">
        <v>1695</v>
      </c>
      <c r="H86" s="63">
        <v>2551</v>
      </c>
      <c r="I86" s="63">
        <v>1620</v>
      </c>
      <c r="J86" s="63">
        <v>2129</v>
      </c>
      <c r="K86" s="63">
        <v>2420</v>
      </c>
      <c r="L86" s="63">
        <v>3435</v>
      </c>
      <c r="M86" s="63">
        <v>1920</v>
      </c>
    </row>
    <row r="87" spans="1:13">
      <c r="A87" s="45"/>
      <c r="B87" s="46"/>
      <c r="C87" s="46"/>
      <c r="D87" s="46"/>
      <c r="E87" s="46"/>
      <c r="F87" s="46"/>
      <c r="G87" s="46"/>
      <c r="H87" s="46"/>
      <c r="I87" s="46"/>
      <c r="J87" s="46"/>
      <c r="K87" s="46"/>
      <c r="L87" s="46"/>
      <c r="M87" s="46"/>
    </row>
    <row r="88" spans="1:13" ht="25.5">
      <c r="A88" s="45" t="s">
        <v>20</v>
      </c>
      <c r="B88" s="45"/>
      <c r="C88" s="45"/>
      <c r="D88" s="45"/>
      <c r="E88" s="45"/>
      <c r="F88" s="45"/>
      <c r="G88" s="45"/>
      <c r="H88" s="45"/>
      <c r="I88" s="45"/>
      <c r="J88" s="45"/>
      <c r="K88" s="45"/>
      <c r="L88" s="45"/>
      <c r="M88" s="45"/>
    </row>
    <row r="89" spans="1:13">
      <c r="A89" s="45" t="s">
        <v>13</v>
      </c>
      <c r="B89" s="52">
        <f>(+B74/B69)*100</f>
        <v>46.526777325399308</v>
      </c>
      <c r="C89" s="52">
        <f>(+C74/C69)*100</f>
        <v>38.348423553586336</v>
      </c>
      <c r="D89" s="52">
        <f>(+D74/D69)*100</f>
        <v>38.480521769786705</v>
      </c>
      <c r="E89" s="52">
        <f t="shared" ref="E89:G91" si="44">(+E74/E69)*100</f>
        <v>34.626593806921676</v>
      </c>
      <c r="F89" s="52">
        <f t="shared" si="44"/>
        <v>33.93853927962865</v>
      </c>
      <c r="G89" s="52">
        <f t="shared" si="44"/>
        <v>33.970856102003644</v>
      </c>
      <c r="H89" s="52">
        <f t="shared" ref="H89:M89" si="45">(+H74/H69)*100</f>
        <v>38.785100951496865</v>
      </c>
      <c r="I89" s="52">
        <f t="shared" si="45"/>
        <v>36.87226751742881</v>
      </c>
      <c r="J89" s="52">
        <f t="shared" si="45"/>
        <v>43.937728937728934</v>
      </c>
      <c r="K89" s="52">
        <f t="shared" si="45"/>
        <v>45.70483280160699</v>
      </c>
      <c r="L89" s="52">
        <f t="shared" si="45"/>
        <v>47.832454598711188</v>
      </c>
      <c r="M89" s="52">
        <f t="shared" si="45"/>
        <v>36.115007012622719</v>
      </c>
    </row>
    <row r="90" spans="1:13">
      <c r="A90" s="45" t="s">
        <v>14</v>
      </c>
      <c r="B90" s="66">
        <f t="shared" ref="B90:D91" si="46">(B75/B70)*100</f>
        <v>48.25422602790286</v>
      </c>
      <c r="C90" s="66">
        <f t="shared" si="46"/>
        <v>40.045766590389015</v>
      </c>
      <c r="D90" s="66">
        <f t="shared" si="46"/>
        <v>42.554131683605831</v>
      </c>
      <c r="E90" s="66">
        <f t="shared" si="44"/>
        <v>37.762557077625573</v>
      </c>
      <c r="F90" s="66">
        <f t="shared" si="44"/>
        <v>36.875828546177644</v>
      </c>
      <c r="G90" s="66">
        <f t="shared" si="44"/>
        <v>36.659056316590565</v>
      </c>
      <c r="H90" s="66">
        <f t="shared" ref="H90:M91" si="47">(+H75/H70)*100</f>
        <v>40.752443236093761</v>
      </c>
      <c r="I90" s="66">
        <f t="shared" si="47"/>
        <v>39.797193034021603</v>
      </c>
      <c r="J90" s="66">
        <f t="shared" si="47"/>
        <v>46.529992406985571</v>
      </c>
      <c r="K90" s="66">
        <f t="shared" si="47"/>
        <v>47.777206260562863</v>
      </c>
      <c r="L90" s="66">
        <f t="shared" si="47"/>
        <v>50.302343159486021</v>
      </c>
      <c r="M90" s="66">
        <f t="shared" si="47"/>
        <v>39.170506912442399</v>
      </c>
    </row>
    <row r="91" spans="1:13">
      <c r="A91" s="45" t="s">
        <v>15</v>
      </c>
      <c r="B91" s="66">
        <f t="shared" si="46"/>
        <v>36.848635235732004</v>
      </c>
      <c r="C91" s="66">
        <f t="shared" si="46"/>
        <v>30.931034482758619</v>
      </c>
      <c r="D91" s="66">
        <f t="shared" si="46"/>
        <v>22.406277244986921</v>
      </c>
      <c r="E91" s="66">
        <f t="shared" si="44"/>
        <v>22.252252252252251</v>
      </c>
      <c r="F91" s="66">
        <f t="shared" si="44"/>
        <v>22.348154606219122</v>
      </c>
      <c r="G91" s="66">
        <f t="shared" si="44"/>
        <v>23.363363363363362</v>
      </c>
      <c r="H91" s="66">
        <f t="shared" ref="H91" si="48">(+H76/H71)*100</f>
        <v>31.40336366142818</v>
      </c>
      <c r="I91" s="66">
        <f t="shared" si="47"/>
        <v>24.871872173650889</v>
      </c>
      <c r="J91" s="66">
        <f t="shared" si="47"/>
        <v>33.302180685358259</v>
      </c>
      <c r="K91" s="66">
        <f t="shared" si="47"/>
        <v>37.20229122701236</v>
      </c>
      <c r="L91" s="66">
        <f t="shared" si="47"/>
        <v>39.322916666666671</v>
      </c>
      <c r="M91" s="66">
        <f t="shared" si="47"/>
        <v>23.975588491717524</v>
      </c>
    </row>
    <row r="92" spans="1:13">
      <c r="A92" s="45"/>
      <c r="B92" s="66"/>
      <c r="C92" s="66"/>
      <c r="D92" s="66"/>
      <c r="E92" s="66"/>
      <c r="F92" s="66"/>
      <c r="G92" s="66"/>
      <c r="H92" s="66"/>
      <c r="I92" s="66"/>
      <c r="J92" s="66"/>
      <c r="K92" s="66"/>
      <c r="L92" s="66"/>
      <c r="M92" s="66"/>
    </row>
    <row r="93" spans="1:13">
      <c r="A93" s="45" t="s">
        <v>21</v>
      </c>
      <c r="B93" s="52"/>
      <c r="C93" s="52"/>
      <c r="D93" s="52"/>
      <c r="E93" s="52"/>
      <c r="F93" s="52"/>
      <c r="G93" s="52"/>
      <c r="H93" s="52"/>
      <c r="I93" s="52"/>
      <c r="J93" s="52"/>
      <c r="K93" s="52"/>
      <c r="L93" s="52"/>
      <c r="M93" s="52"/>
    </row>
    <row r="94" spans="1:13">
      <c r="A94" s="45" t="s">
        <v>13</v>
      </c>
      <c r="B94" s="52">
        <f t="shared" ref="B94:C96" si="49">(B84/B79)*100</f>
        <v>32.098246204315096</v>
      </c>
      <c r="C94" s="52">
        <f t="shared" si="49"/>
        <v>27.666702926139454</v>
      </c>
      <c r="D94" s="52">
        <f t="shared" ref="D94:E94" si="50">(D84/D79)*100</f>
        <v>27.336503694387677</v>
      </c>
      <c r="E94" s="52">
        <f t="shared" si="50"/>
        <v>22.077764277035236</v>
      </c>
      <c r="F94" s="52">
        <f t="shared" ref="F94:G94" si="51">(F84/F79)*100</f>
        <v>20.805079763257947</v>
      </c>
      <c r="G94" s="52">
        <f t="shared" si="51"/>
        <v>21.344743276283616</v>
      </c>
      <c r="H94" s="52">
        <f t="shared" ref="H94:J96" si="52">(H84/H79)*100</f>
        <v>26.724188645945681</v>
      </c>
      <c r="I94" s="52">
        <f t="shared" si="52"/>
        <v>23.906831930951583</v>
      </c>
      <c r="J94" s="52">
        <f t="shared" si="52"/>
        <v>26.733862757075954</v>
      </c>
      <c r="K94" s="52">
        <f t="shared" ref="K94:L94" si="53">(K84/K79)*100</f>
        <v>28.709078939493686</v>
      </c>
      <c r="L94" s="52">
        <f t="shared" si="53"/>
        <v>31.410559495665879</v>
      </c>
      <c r="M94" s="52">
        <f t="shared" ref="M94" si="54">(M84/M79)*100</f>
        <v>25.893368626908718</v>
      </c>
    </row>
    <row r="95" spans="1:13">
      <c r="A95" s="45" t="s">
        <v>14</v>
      </c>
      <c r="B95" s="66">
        <f t="shared" si="49"/>
        <v>32.61446409989594</v>
      </c>
      <c r="C95" s="66">
        <f t="shared" si="49"/>
        <v>29.011642446303039</v>
      </c>
      <c r="D95" s="66">
        <f t="shared" ref="D95:H96" si="55">(D85/D80)*100</f>
        <v>31.719134602927841</v>
      </c>
      <c r="E95" s="66">
        <f t="shared" si="55"/>
        <v>25.062416998671978</v>
      </c>
      <c r="F95" s="66">
        <f t="shared" si="55"/>
        <v>23.243798997558155</v>
      </c>
      <c r="G95" s="66">
        <f t="shared" si="55"/>
        <v>23.510040160642571</v>
      </c>
      <c r="H95" s="66">
        <f t="shared" si="55"/>
        <v>28.769934029401067</v>
      </c>
      <c r="I95" s="66">
        <f t="shared" si="52"/>
        <v>27.302477793361383</v>
      </c>
      <c r="J95" s="66">
        <f t="shared" si="52"/>
        <v>29.522275899087489</v>
      </c>
      <c r="K95" s="66">
        <f t="shared" ref="K95:L95" si="56">(K85/K80)*100</f>
        <v>31.600760255530329</v>
      </c>
      <c r="L95" s="66">
        <f t="shared" si="56"/>
        <v>33.572195383789591</v>
      </c>
      <c r="M95" s="66">
        <f t="shared" ref="M95" si="57">(M85/M80)*100</f>
        <v>29.058230741260193</v>
      </c>
    </row>
    <row r="96" spans="1:13">
      <c r="A96" s="45" t="s">
        <v>15</v>
      </c>
      <c r="B96" s="66">
        <f t="shared" si="49"/>
        <v>29.921000658327845</v>
      </c>
      <c r="C96" s="66">
        <f t="shared" si="49"/>
        <v>22.814755412991179</v>
      </c>
      <c r="D96" s="66">
        <f t="shared" ref="D96" si="58">(D86/D81)*100</f>
        <v>13.576832343610185</v>
      </c>
      <c r="E96" s="66">
        <f t="shared" si="55"/>
        <v>12.497868712702473</v>
      </c>
      <c r="F96" s="66">
        <f t="shared" si="55"/>
        <v>12.977477105849353</v>
      </c>
      <c r="G96" s="66">
        <f t="shared" si="55"/>
        <v>14.450127877237851</v>
      </c>
      <c r="H96" s="66">
        <f t="shared" si="55"/>
        <v>20.41943488353478</v>
      </c>
      <c r="I96" s="66">
        <f t="shared" si="52"/>
        <v>13.229889750918741</v>
      </c>
      <c r="J96" s="66">
        <f t="shared" si="52"/>
        <v>17.966244725738399</v>
      </c>
      <c r="K96" s="66">
        <f t="shared" ref="K96:L96" si="59">(K86/K81)*100</f>
        <v>19.76316864026133</v>
      </c>
      <c r="L96" s="66">
        <f t="shared" si="59"/>
        <v>25.444444444444443</v>
      </c>
      <c r="M96" s="66">
        <f t="shared" ref="M96" si="60">(M86/M81)*100</f>
        <v>15.840277204851086</v>
      </c>
    </row>
    <row r="97" spans="1:13">
      <c r="A97" s="45"/>
      <c r="B97" s="45"/>
      <c r="C97" s="45"/>
      <c r="D97" s="45"/>
      <c r="E97" s="45"/>
      <c r="F97" s="45"/>
      <c r="G97" s="45"/>
      <c r="H97" s="45"/>
      <c r="I97" s="45"/>
      <c r="J97" s="45"/>
      <c r="K97" s="45"/>
      <c r="L97" s="45"/>
      <c r="M97" s="45"/>
    </row>
    <row r="98" spans="1:13">
      <c r="A98" s="45" t="s">
        <v>22</v>
      </c>
      <c r="B98" s="45"/>
      <c r="C98" s="45"/>
      <c r="D98" s="45"/>
      <c r="E98" s="45"/>
      <c r="F98" s="45"/>
      <c r="G98" s="45"/>
      <c r="H98" s="45"/>
      <c r="I98" s="45"/>
      <c r="J98" s="45"/>
      <c r="K98" s="45"/>
      <c r="L98" s="45"/>
      <c r="M98" s="45"/>
    </row>
    <row r="99" spans="1:13">
      <c r="A99" s="45" t="s">
        <v>13</v>
      </c>
      <c r="B99" s="46">
        <f t="shared" ref="B99:M99" si="61">SUM(B100:B101)</f>
        <v>7238</v>
      </c>
      <c r="C99" s="46">
        <f t="shared" si="61"/>
        <v>6584</v>
      </c>
      <c r="D99" s="46">
        <f t="shared" si="61"/>
        <v>7045</v>
      </c>
      <c r="E99" s="46">
        <f t="shared" si="61"/>
        <v>5989</v>
      </c>
      <c r="F99" s="46">
        <f t="shared" si="61"/>
        <v>5954</v>
      </c>
      <c r="G99" s="46">
        <f t="shared" si="61"/>
        <v>6395</v>
      </c>
      <c r="H99" s="46">
        <f t="shared" si="61"/>
        <v>6847</v>
      </c>
      <c r="I99" s="46">
        <f t="shared" si="61"/>
        <v>6792</v>
      </c>
      <c r="J99" s="46">
        <f t="shared" si="61"/>
        <v>6946</v>
      </c>
      <c r="K99" s="46">
        <f t="shared" si="61"/>
        <v>8152</v>
      </c>
      <c r="L99" s="46">
        <f t="shared" si="61"/>
        <v>8816</v>
      </c>
      <c r="M99" s="46">
        <f t="shared" si="61"/>
        <v>7259</v>
      </c>
    </row>
    <row r="100" spans="1:13">
      <c r="A100" s="45" t="s">
        <v>14</v>
      </c>
      <c r="B100" s="63">
        <v>6416</v>
      </c>
      <c r="C100" s="63">
        <v>5602</v>
      </c>
      <c r="D100" s="63">
        <v>6117</v>
      </c>
      <c r="E100" s="63">
        <v>5291</v>
      </c>
      <c r="F100" s="63">
        <v>5204</v>
      </c>
      <c r="G100" s="63">
        <v>5552</v>
      </c>
      <c r="H100" s="63">
        <v>5721</v>
      </c>
      <c r="I100" s="63">
        <v>5903</v>
      </c>
      <c r="J100" s="63">
        <v>5776</v>
      </c>
      <c r="K100" s="63">
        <v>7045</v>
      </c>
      <c r="L100" s="63">
        <v>7222</v>
      </c>
      <c r="M100" s="63">
        <v>6325</v>
      </c>
    </row>
    <row r="101" spans="1:13">
      <c r="A101" s="45" t="s">
        <v>15</v>
      </c>
      <c r="B101" s="63">
        <v>822</v>
      </c>
      <c r="C101" s="63">
        <v>982</v>
      </c>
      <c r="D101" s="63">
        <v>928</v>
      </c>
      <c r="E101" s="63">
        <v>698</v>
      </c>
      <c r="F101" s="63">
        <v>750</v>
      </c>
      <c r="G101" s="63">
        <v>843</v>
      </c>
      <c r="H101" s="63">
        <v>1126</v>
      </c>
      <c r="I101" s="63">
        <v>889</v>
      </c>
      <c r="J101" s="63">
        <v>1170</v>
      </c>
      <c r="K101" s="63">
        <v>1107</v>
      </c>
      <c r="L101" s="63">
        <v>1594</v>
      </c>
      <c r="M101" s="63">
        <v>934</v>
      </c>
    </row>
    <row r="102" spans="1:13">
      <c r="A102" s="45"/>
      <c r="B102" s="46"/>
      <c r="C102" s="46"/>
      <c r="D102" s="46"/>
      <c r="E102" s="46"/>
      <c r="F102" s="46"/>
      <c r="G102" s="46"/>
      <c r="H102" s="46"/>
      <c r="I102" s="46"/>
      <c r="J102" s="46"/>
      <c r="K102" s="46"/>
      <c r="L102" s="46"/>
      <c r="M102" s="46"/>
    </row>
    <row r="103" spans="1:13" ht="25.5">
      <c r="A103" s="45" t="s">
        <v>23</v>
      </c>
      <c r="B103" s="45"/>
      <c r="C103" s="52"/>
      <c r="D103" s="45"/>
      <c r="E103" s="45"/>
      <c r="F103" s="45"/>
      <c r="G103" s="45"/>
      <c r="H103" s="45"/>
      <c r="I103" s="45"/>
      <c r="J103" s="45"/>
      <c r="K103" s="45"/>
      <c r="L103" s="45"/>
      <c r="M103" s="45"/>
    </row>
    <row r="104" spans="1:13">
      <c r="A104" s="45" t="s">
        <v>13</v>
      </c>
      <c r="B104" s="52">
        <f t="shared" ref="B104:C106" si="62">B84/B99</f>
        <v>2.1088698535507047</v>
      </c>
      <c r="C104" s="52">
        <f t="shared" si="62"/>
        <v>1.9315006075334142</v>
      </c>
      <c r="D104" s="52">
        <f t="shared" ref="D104:E106" si="63">D84/D99</f>
        <v>1.9745919091554294</v>
      </c>
      <c r="E104" s="52">
        <f t="shared" si="63"/>
        <v>1.8203372850225412</v>
      </c>
      <c r="F104" s="52">
        <f t="shared" ref="F104:G104" si="64">F84/F99</f>
        <v>1.7830030231776957</v>
      </c>
      <c r="G104" s="52">
        <f t="shared" si="64"/>
        <v>1.6381548084440969</v>
      </c>
      <c r="H104" s="52">
        <f t="shared" ref="H104:J106" si="65">H84/H99</f>
        <v>1.9903607419307725</v>
      </c>
      <c r="I104" s="52">
        <f t="shared" si="65"/>
        <v>1.7862190812720848</v>
      </c>
      <c r="J104" s="52">
        <f t="shared" si="65"/>
        <v>1.8901526058162972</v>
      </c>
      <c r="K104" s="52">
        <f t="shared" ref="K104:L104" si="66">K84/K99</f>
        <v>1.7653336604514229</v>
      </c>
      <c r="L104" s="52">
        <f t="shared" si="66"/>
        <v>1.8085299455535391</v>
      </c>
      <c r="M104" s="52">
        <f t="shared" ref="M104" si="67">M84/M99</f>
        <v>1.805758368921339</v>
      </c>
    </row>
    <row r="105" spans="1:13">
      <c r="A105" s="45" t="s">
        <v>14</v>
      </c>
      <c r="B105" s="66">
        <f t="shared" si="62"/>
        <v>1.9540211970074812</v>
      </c>
      <c r="C105" s="66">
        <f t="shared" si="62"/>
        <v>1.8637986433416638</v>
      </c>
      <c r="D105" s="66">
        <f t="shared" ref="D105" si="68">D85/D100</f>
        <v>2.0013078306359326</v>
      </c>
      <c r="E105" s="66">
        <f t="shared" si="63"/>
        <v>1.7834057834057835</v>
      </c>
      <c r="F105" s="66">
        <f t="shared" ref="F105:H105" si="69">F85/F100</f>
        <v>1.7377017678708686</v>
      </c>
      <c r="G105" s="66">
        <f t="shared" si="69"/>
        <v>1.581592219020173</v>
      </c>
      <c r="H105" s="66">
        <f t="shared" si="69"/>
        <v>1.9361999650410768</v>
      </c>
      <c r="I105" s="66">
        <f t="shared" si="65"/>
        <v>1.7807894291038455</v>
      </c>
      <c r="J105" s="66">
        <f t="shared" si="65"/>
        <v>1.9044321329639888</v>
      </c>
      <c r="K105" s="66">
        <f t="shared" ref="K105:L105" si="70">K85/K100</f>
        <v>1.6992193044712562</v>
      </c>
      <c r="L105" s="66">
        <f t="shared" si="70"/>
        <v>1.732068679036278</v>
      </c>
      <c r="M105" s="66">
        <f t="shared" ref="M105" si="71">M85/M100</f>
        <v>1.7688537549407115</v>
      </c>
    </row>
    <row r="106" spans="1:13">
      <c r="A106" s="45" t="s">
        <v>15</v>
      </c>
      <c r="B106" s="66">
        <f t="shared" si="62"/>
        <v>3.3175182481751824</v>
      </c>
      <c r="C106" s="66">
        <f t="shared" si="62"/>
        <v>2.3177189409368637</v>
      </c>
      <c r="D106" s="66">
        <f t="shared" ref="D106" si="72">D86/D101</f>
        <v>1.7984913793103448</v>
      </c>
      <c r="E106" s="66">
        <f t="shared" si="63"/>
        <v>2.1002865329512894</v>
      </c>
      <c r="F106" s="66">
        <f t="shared" ref="F106:H106" si="73">F86/F101</f>
        <v>2.0973333333333333</v>
      </c>
      <c r="G106" s="66">
        <f t="shared" si="73"/>
        <v>2.0106761565836297</v>
      </c>
      <c r="H106" s="66">
        <f t="shared" si="73"/>
        <v>2.2655417406749554</v>
      </c>
      <c r="I106" s="66">
        <f t="shared" si="65"/>
        <v>1.8222722159730034</v>
      </c>
      <c r="J106" s="66">
        <f t="shared" si="65"/>
        <v>1.8196581196581196</v>
      </c>
      <c r="K106" s="66">
        <f t="shared" ref="K106:L106" si="74">K86/K101</f>
        <v>2.1860885275519424</v>
      </c>
      <c r="L106" s="66">
        <f t="shared" si="74"/>
        <v>2.1549560853199496</v>
      </c>
      <c r="M106" s="66">
        <f t="shared" ref="M106" si="75">M86/M101</f>
        <v>2.0556745182012848</v>
      </c>
    </row>
    <row r="107" spans="1:13">
      <c r="A107" s="45"/>
      <c r="B107" s="7"/>
      <c r="C107" s="7"/>
      <c r="D107" s="7"/>
      <c r="E107" s="7"/>
      <c r="F107" s="7"/>
      <c r="G107" s="7"/>
      <c r="H107" s="7"/>
    </row>
    <row r="108" spans="1:13" ht="27" customHeight="1">
      <c r="A108" s="53" t="s">
        <v>37</v>
      </c>
      <c r="B108" s="74">
        <v>2023</v>
      </c>
      <c r="C108" s="73"/>
      <c r="D108" s="73"/>
      <c r="E108" s="73"/>
      <c r="F108" s="73"/>
      <c r="G108" s="73"/>
      <c r="H108" s="73"/>
      <c r="I108" s="73"/>
      <c r="J108" s="73"/>
      <c r="K108" s="73"/>
      <c r="L108" s="73"/>
      <c r="M108" s="73"/>
    </row>
    <row r="109" spans="1:13">
      <c r="A109" s="45"/>
      <c r="B109" s="35" t="s">
        <v>0</v>
      </c>
      <c r="C109" s="35" t="s">
        <v>1</v>
      </c>
      <c r="D109" s="35" t="s">
        <v>2</v>
      </c>
      <c r="E109" s="35" t="s">
        <v>41</v>
      </c>
      <c r="F109" s="35" t="s">
        <v>42</v>
      </c>
      <c r="G109" s="35" t="s">
        <v>5</v>
      </c>
      <c r="H109" s="35" t="s">
        <v>6</v>
      </c>
      <c r="I109" s="35" t="s">
        <v>7</v>
      </c>
      <c r="J109" s="35" t="s">
        <v>8</v>
      </c>
      <c r="K109" s="35" t="s">
        <v>9</v>
      </c>
      <c r="L109" s="35" t="s">
        <v>10</v>
      </c>
      <c r="M109" s="35" t="s">
        <v>11</v>
      </c>
    </row>
    <row r="110" spans="1:13">
      <c r="A110" s="45"/>
    </row>
    <row r="111" spans="1:13">
      <c r="A111" s="45" t="s">
        <v>12</v>
      </c>
    </row>
    <row r="112" spans="1:13">
      <c r="A112" s="45" t="s">
        <v>13</v>
      </c>
      <c r="B112" s="46">
        <f t="shared" ref="B112:M112" si="76">SUM(B113:B114)</f>
        <v>18</v>
      </c>
      <c r="C112" s="46">
        <f t="shared" si="76"/>
        <v>18</v>
      </c>
      <c r="D112" s="46">
        <f t="shared" si="76"/>
        <v>18</v>
      </c>
      <c r="E112" s="46">
        <f t="shared" si="76"/>
        <v>18</v>
      </c>
      <c r="F112" s="46">
        <f t="shared" si="76"/>
        <v>18</v>
      </c>
      <c r="G112" s="46">
        <f t="shared" si="76"/>
        <v>18</v>
      </c>
      <c r="H112" s="46">
        <f t="shared" si="76"/>
        <v>18</v>
      </c>
      <c r="I112" s="46">
        <f t="shared" si="76"/>
        <v>18</v>
      </c>
      <c r="J112" s="46">
        <f t="shared" si="76"/>
        <v>18</v>
      </c>
      <c r="K112" s="46">
        <f t="shared" si="76"/>
        <v>18</v>
      </c>
      <c r="L112" s="46">
        <f t="shared" si="76"/>
        <v>18</v>
      </c>
      <c r="M112" s="46">
        <f t="shared" si="76"/>
        <v>18</v>
      </c>
    </row>
    <row r="113" spans="1:14">
      <c r="A113" s="45" t="s">
        <v>14</v>
      </c>
      <c r="B113" s="63">
        <v>10</v>
      </c>
      <c r="C113" s="63">
        <v>10</v>
      </c>
      <c r="D113" s="63">
        <v>10</v>
      </c>
      <c r="E113" s="63">
        <v>10</v>
      </c>
      <c r="F113" s="63">
        <v>10</v>
      </c>
      <c r="G113" s="63">
        <v>10</v>
      </c>
      <c r="H113" s="63">
        <v>10</v>
      </c>
      <c r="I113" s="63">
        <v>10</v>
      </c>
      <c r="J113" s="63">
        <v>10</v>
      </c>
      <c r="K113" s="63">
        <v>10</v>
      </c>
      <c r="L113" s="63">
        <v>10</v>
      </c>
      <c r="M113" s="63">
        <v>10</v>
      </c>
    </row>
    <row r="114" spans="1:14">
      <c r="A114" s="45" t="s">
        <v>15</v>
      </c>
      <c r="B114" s="63">
        <v>8</v>
      </c>
      <c r="C114" s="63">
        <v>8</v>
      </c>
      <c r="D114" s="63">
        <v>8</v>
      </c>
      <c r="E114" s="63">
        <v>8</v>
      </c>
      <c r="F114" s="63">
        <v>8</v>
      </c>
      <c r="G114" s="63">
        <v>8</v>
      </c>
      <c r="H114" s="63">
        <v>8</v>
      </c>
      <c r="I114" s="63">
        <v>8</v>
      </c>
      <c r="J114" s="63">
        <v>8</v>
      </c>
      <c r="K114" s="63">
        <v>8</v>
      </c>
      <c r="L114" s="63">
        <v>8</v>
      </c>
      <c r="M114" s="63">
        <v>8</v>
      </c>
    </row>
    <row r="115" spans="1:14" ht="15" customHeight="1">
      <c r="A115" s="45"/>
      <c r="B115" s="46"/>
      <c r="C115" s="46"/>
      <c r="D115" s="46"/>
      <c r="E115" s="46"/>
      <c r="F115" s="46"/>
      <c r="G115" s="46"/>
      <c r="H115" s="46"/>
      <c r="I115" s="46"/>
      <c r="J115" s="46"/>
      <c r="K115" s="46"/>
      <c r="L115" s="46"/>
      <c r="M115" s="46"/>
    </row>
    <row r="116" spans="1:14" ht="15" customHeight="1">
      <c r="A116" s="45" t="s">
        <v>16</v>
      </c>
      <c r="B116" s="46"/>
      <c r="C116" s="46"/>
      <c r="D116" s="46"/>
      <c r="E116" s="46"/>
      <c r="F116" s="46"/>
      <c r="G116" s="46"/>
      <c r="H116" s="46"/>
      <c r="I116" s="46"/>
      <c r="J116" s="46"/>
      <c r="K116" s="46"/>
      <c r="L116" s="46"/>
      <c r="M116" s="46"/>
    </row>
    <row r="117" spans="1:14">
      <c r="A117" s="45" t="s">
        <v>13</v>
      </c>
      <c r="B117" s="46">
        <f t="shared" ref="B117:M117" si="77">SUM(B118:B119)</f>
        <v>15779</v>
      </c>
      <c r="C117" s="46">
        <f t="shared" si="77"/>
        <v>15036</v>
      </c>
      <c r="D117" s="46">
        <f t="shared" si="77"/>
        <v>16771</v>
      </c>
      <c r="E117" s="46">
        <f t="shared" si="77"/>
        <v>16050</v>
      </c>
      <c r="F117" s="46">
        <f t="shared" si="77"/>
        <v>16585</v>
      </c>
      <c r="G117" s="46">
        <f t="shared" si="77"/>
        <v>16050</v>
      </c>
      <c r="H117" s="46">
        <f t="shared" si="77"/>
        <v>16585</v>
      </c>
      <c r="I117" s="46">
        <f t="shared" si="77"/>
        <v>16585</v>
      </c>
      <c r="J117" s="46">
        <f t="shared" si="77"/>
        <v>16050</v>
      </c>
      <c r="K117" s="46">
        <f t="shared" si="77"/>
        <v>16585</v>
      </c>
      <c r="L117" s="46">
        <f t="shared" si="77"/>
        <v>16050</v>
      </c>
      <c r="M117" s="46">
        <f t="shared" si="77"/>
        <v>16957</v>
      </c>
    </row>
    <row r="118" spans="1:14">
      <c r="A118" s="45" t="s">
        <v>14</v>
      </c>
      <c r="B118" s="63">
        <v>13826</v>
      </c>
      <c r="C118" s="63">
        <v>12348</v>
      </c>
      <c r="D118" s="63">
        <v>13609</v>
      </c>
      <c r="E118" s="63">
        <v>13170</v>
      </c>
      <c r="F118" s="63">
        <v>13609</v>
      </c>
      <c r="G118" s="63">
        <v>13170</v>
      </c>
      <c r="H118" s="63">
        <v>13609</v>
      </c>
      <c r="I118" s="63">
        <v>13609</v>
      </c>
      <c r="J118" s="63">
        <v>13170</v>
      </c>
      <c r="K118" s="63">
        <v>13609</v>
      </c>
      <c r="L118" s="63">
        <v>13170</v>
      </c>
      <c r="M118" s="63">
        <v>13547</v>
      </c>
    </row>
    <row r="119" spans="1:14">
      <c r="A119" s="45" t="s">
        <v>15</v>
      </c>
      <c r="B119" s="63">
        <v>1953</v>
      </c>
      <c r="C119" s="63">
        <v>2688</v>
      </c>
      <c r="D119" s="63">
        <v>3162</v>
      </c>
      <c r="E119" s="63">
        <v>2880</v>
      </c>
      <c r="F119" s="63">
        <v>2976</v>
      </c>
      <c r="G119" s="63">
        <v>2880</v>
      </c>
      <c r="H119" s="63">
        <v>2976</v>
      </c>
      <c r="I119" s="63">
        <v>2976</v>
      </c>
      <c r="J119" s="63">
        <v>2880</v>
      </c>
      <c r="K119" s="63">
        <v>2976</v>
      </c>
      <c r="L119" s="63">
        <v>2880</v>
      </c>
      <c r="M119" s="63">
        <v>3410</v>
      </c>
    </row>
    <row r="120" spans="1:14" ht="15" customHeight="1">
      <c r="A120" s="45"/>
      <c r="B120" s="46"/>
      <c r="C120" s="46"/>
      <c r="D120" s="46"/>
      <c r="E120" s="46"/>
      <c r="F120" s="46"/>
      <c r="G120" s="46"/>
      <c r="H120" s="46"/>
      <c r="I120" s="46"/>
      <c r="J120" s="46"/>
      <c r="K120" s="46"/>
      <c r="L120" s="46"/>
      <c r="M120" s="46"/>
    </row>
    <row r="121" spans="1:14" ht="15" customHeight="1">
      <c r="A121" s="45" t="s">
        <v>17</v>
      </c>
      <c r="B121" s="46"/>
      <c r="C121" s="46"/>
      <c r="D121" s="46"/>
      <c r="E121" s="46"/>
      <c r="F121" s="46"/>
      <c r="G121" s="46"/>
      <c r="H121" s="46"/>
      <c r="I121" s="46"/>
      <c r="J121" s="46"/>
      <c r="K121" s="46"/>
      <c r="L121" s="46"/>
      <c r="M121" s="46"/>
    </row>
    <row r="122" spans="1:14">
      <c r="A122" s="45" t="s">
        <v>13</v>
      </c>
      <c r="B122" s="46">
        <f t="shared" ref="B122:M122" si="78">SUM(B123:B124)</f>
        <v>9038</v>
      </c>
      <c r="C122" s="46">
        <f t="shared" si="78"/>
        <v>7823</v>
      </c>
      <c r="D122" s="46">
        <f t="shared" si="78"/>
        <v>8244</v>
      </c>
      <c r="E122" s="46">
        <f t="shared" si="78"/>
        <v>9179</v>
      </c>
      <c r="F122" s="46">
        <f t="shared" si="78"/>
        <v>7912</v>
      </c>
      <c r="G122" s="46">
        <f t="shared" si="78"/>
        <v>7360</v>
      </c>
      <c r="H122" s="46">
        <f t="shared" si="78"/>
        <v>9253</v>
      </c>
      <c r="I122" s="46">
        <f t="shared" si="78"/>
        <v>7575</v>
      </c>
      <c r="J122" s="46">
        <f t="shared" si="78"/>
        <v>9442</v>
      </c>
      <c r="K122" s="46">
        <f t="shared" si="78"/>
        <v>9131</v>
      </c>
      <c r="L122" s="46">
        <f t="shared" si="78"/>
        <v>8237</v>
      </c>
      <c r="M122" s="46">
        <f t="shared" si="78"/>
        <v>7361</v>
      </c>
    </row>
    <row r="123" spans="1:14">
      <c r="A123" s="45" t="s">
        <v>14</v>
      </c>
      <c r="B123" s="63">
        <v>8293</v>
      </c>
      <c r="C123" s="63">
        <v>6939</v>
      </c>
      <c r="D123" s="63">
        <v>7208</v>
      </c>
      <c r="E123" s="63">
        <v>8055</v>
      </c>
      <c r="F123" s="63">
        <v>6913</v>
      </c>
      <c r="G123" s="63">
        <v>6527</v>
      </c>
      <c r="H123" s="63">
        <v>8071</v>
      </c>
      <c r="I123" s="63">
        <v>6673</v>
      </c>
      <c r="J123" s="63">
        <v>8391</v>
      </c>
      <c r="K123" s="63">
        <v>8036</v>
      </c>
      <c r="L123" s="63">
        <v>7193</v>
      </c>
      <c r="M123" s="63">
        <v>6403</v>
      </c>
      <c r="N123" s="36"/>
    </row>
    <row r="124" spans="1:14">
      <c r="A124" s="45" t="s">
        <v>15</v>
      </c>
      <c r="B124" s="63">
        <v>745</v>
      </c>
      <c r="C124" s="63">
        <v>884</v>
      </c>
      <c r="D124" s="63">
        <v>1036</v>
      </c>
      <c r="E124" s="63">
        <v>1124</v>
      </c>
      <c r="F124" s="63">
        <v>999</v>
      </c>
      <c r="G124" s="63">
        <v>833</v>
      </c>
      <c r="H124" s="63">
        <v>1182</v>
      </c>
      <c r="I124" s="63">
        <v>902</v>
      </c>
      <c r="J124" s="63">
        <v>1051</v>
      </c>
      <c r="K124" s="63">
        <v>1095</v>
      </c>
      <c r="L124" s="63">
        <v>1044</v>
      </c>
      <c r="M124" s="63">
        <v>958</v>
      </c>
      <c r="N124" s="36"/>
    </row>
    <row r="125" spans="1:14" ht="12" customHeight="1">
      <c r="A125" s="45"/>
      <c r="B125" s="63"/>
      <c r="C125" s="63"/>
      <c r="D125" s="63"/>
      <c r="E125" s="63"/>
      <c r="F125" s="63"/>
      <c r="G125" s="63"/>
      <c r="H125" s="63"/>
      <c r="I125" s="63"/>
      <c r="J125" s="63"/>
      <c r="K125" s="63"/>
      <c r="L125" s="63"/>
      <c r="M125" s="63"/>
      <c r="N125" s="36"/>
    </row>
    <row r="126" spans="1:14" ht="23.25" customHeight="1">
      <c r="A126" s="45" t="s">
        <v>18</v>
      </c>
      <c r="B126" s="46"/>
      <c r="C126" s="46"/>
      <c r="D126" s="46"/>
      <c r="E126" s="46"/>
      <c r="F126" s="46"/>
      <c r="G126" s="46"/>
      <c r="H126" s="46"/>
      <c r="I126" s="46"/>
      <c r="J126" s="46"/>
      <c r="K126" s="46"/>
      <c r="L126" s="46"/>
      <c r="M126" s="46"/>
    </row>
    <row r="127" spans="1:14">
      <c r="A127" s="45" t="s">
        <v>13</v>
      </c>
      <c r="B127" s="46">
        <f t="shared" ref="B127:M127" si="79">SUM(B128:B129)</f>
        <v>47151</v>
      </c>
      <c r="C127" s="46">
        <f t="shared" si="79"/>
        <v>43092</v>
      </c>
      <c r="D127" s="46">
        <f t="shared" si="79"/>
        <v>48670</v>
      </c>
      <c r="E127" s="46">
        <f t="shared" si="79"/>
        <v>47550</v>
      </c>
      <c r="F127" s="46">
        <f t="shared" si="79"/>
        <v>49073</v>
      </c>
      <c r="G127" s="46">
        <f t="shared" si="79"/>
        <v>47230</v>
      </c>
      <c r="H127" s="46">
        <f t="shared" si="79"/>
        <v>49073</v>
      </c>
      <c r="I127" s="46">
        <f t="shared" si="79"/>
        <v>49073</v>
      </c>
      <c r="J127" s="46">
        <f t="shared" si="79"/>
        <v>47190</v>
      </c>
      <c r="K127" s="46">
        <f t="shared" si="79"/>
        <v>49073</v>
      </c>
      <c r="L127" s="46">
        <f t="shared" si="79"/>
        <v>47490</v>
      </c>
      <c r="M127" s="46">
        <f t="shared" si="79"/>
        <v>49061</v>
      </c>
    </row>
    <row r="128" spans="1:14">
      <c r="A128" s="45" t="s">
        <v>14</v>
      </c>
      <c r="B128" s="63">
        <v>38316</v>
      </c>
      <c r="C128" s="63">
        <v>33460</v>
      </c>
      <c r="D128" s="63">
        <v>38099</v>
      </c>
      <c r="E128" s="63">
        <v>37170</v>
      </c>
      <c r="F128" s="63">
        <v>38409</v>
      </c>
      <c r="G128" s="63">
        <v>37170</v>
      </c>
      <c r="H128" s="63">
        <v>38409</v>
      </c>
      <c r="I128" s="63">
        <v>38409</v>
      </c>
      <c r="J128" s="63">
        <v>36870</v>
      </c>
      <c r="K128" s="63">
        <v>38409</v>
      </c>
      <c r="L128" s="63">
        <v>37170</v>
      </c>
      <c r="M128" s="63">
        <v>38285</v>
      </c>
    </row>
    <row r="129" spans="1:14">
      <c r="A129" s="45" t="s">
        <v>15</v>
      </c>
      <c r="B129" s="63">
        <v>8835</v>
      </c>
      <c r="C129" s="63">
        <v>9632</v>
      </c>
      <c r="D129" s="63">
        <v>10571</v>
      </c>
      <c r="E129" s="63">
        <v>10380</v>
      </c>
      <c r="F129" s="63">
        <v>10664</v>
      </c>
      <c r="G129" s="63">
        <v>10060</v>
      </c>
      <c r="H129" s="63">
        <v>10664</v>
      </c>
      <c r="I129" s="63">
        <v>10664</v>
      </c>
      <c r="J129" s="63">
        <v>10320</v>
      </c>
      <c r="K129" s="63">
        <v>10664</v>
      </c>
      <c r="L129" s="63">
        <v>10320</v>
      </c>
      <c r="M129" s="63">
        <v>10776</v>
      </c>
    </row>
    <row r="130" spans="1:14">
      <c r="A130" s="45"/>
      <c r="B130" s="46"/>
      <c r="C130" s="46"/>
      <c r="D130" s="46"/>
      <c r="E130" s="46"/>
      <c r="F130" s="46"/>
      <c r="G130" s="46"/>
      <c r="H130" s="46"/>
      <c r="I130" s="46"/>
      <c r="J130" s="46"/>
      <c r="K130" s="46"/>
      <c r="L130" s="46"/>
      <c r="M130" s="46"/>
    </row>
    <row r="131" spans="1:14" ht="24.75" customHeight="1">
      <c r="A131" s="45" t="s">
        <v>19</v>
      </c>
      <c r="B131" s="46"/>
      <c r="C131" s="46"/>
      <c r="D131" s="46"/>
      <c r="E131" s="46"/>
      <c r="F131" s="46"/>
      <c r="G131" s="46"/>
      <c r="H131" s="46"/>
      <c r="I131" s="46"/>
      <c r="J131" s="46"/>
      <c r="K131" s="46"/>
      <c r="L131" s="46"/>
      <c r="M131" s="46"/>
    </row>
    <row r="132" spans="1:14">
      <c r="A132" s="45" t="s">
        <v>13</v>
      </c>
      <c r="B132" s="46">
        <f t="shared" ref="B132:M132" si="80">SUM(B133:B134)</f>
        <v>21036</v>
      </c>
      <c r="C132" s="46">
        <f t="shared" si="80"/>
        <v>16966</v>
      </c>
      <c r="D132" s="46">
        <f t="shared" si="80"/>
        <v>16097</v>
      </c>
      <c r="E132" s="46">
        <f t="shared" si="80"/>
        <v>18387</v>
      </c>
      <c r="F132" s="46">
        <f t="shared" si="80"/>
        <v>15286</v>
      </c>
      <c r="G132" s="46">
        <f t="shared" si="80"/>
        <v>14412</v>
      </c>
      <c r="H132" s="46">
        <f t="shared" si="80"/>
        <v>19992</v>
      </c>
      <c r="I132" s="46">
        <f t="shared" si="80"/>
        <v>14326</v>
      </c>
      <c r="J132" s="46">
        <f t="shared" si="80"/>
        <v>18670</v>
      </c>
      <c r="K132" s="46">
        <f t="shared" si="80"/>
        <v>18525</v>
      </c>
      <c r="L132" s="46">
        <f t="shared" si="80"/>
        <v>15856</v>
      </c>
      <c r="M132" s="46">
        <f t="shared" si="80"/>
        <v>15644</v>
      </c>
    </row>
    <row r="133" spans="1:14">
      <c r="A133" s="45" t="s">
        <v>14</v>
      </c>
      <c r="B133" s="63">
        <v>19105</v>
      </c>
      <c r="C133" s="63">
        <v>14769</v>
      </c>
      <c r="D133" s="63">
        <v>13729</v>
      </c>
      <c r="E133" s="63">
        <v>15336</v>
      </c>
      <c r="F133" s="63">
        <v>13003</v>
      </c>
      <c r="G133" s="63">
        <v>12334</v>
      </c>
      <c r="H133" s="63">
        <v>17127</v>
      </c>
      <c r="I133" s="63">
        <v>12225</v>
      </c>
      <c r="J133" s="63">
        <v>15935</v>
      </c>
      <c r="K133" s="63">
        <v>15510</v>
      </c>
      <c r="L133" s="63">
        <v>13373</v>
      </c>
      <c r="M133" s="63">
        <v>13172</v>
      </c>
    </row>
    <row r="134" spans="1:14">
      <c r="A134" s="45" t="s">
        <v>15</v>
      </c>
      <c r="B134" s="63">
        <v>1931</v>
      </c>
      <c r="C134" s="63">
        <v>2197</v>
      </c>
      <c r="D134" s="63">
        <v>2368</v>
      </c>
      <c r="E134" s="63">
        <v>3051</v>
      </c>
      <c r="F134" s="63">
        <v>2283</v>
      </c>
      <c r="G134" s="63">
        <v>2078</v>
      </c>
      <c r="H134" s="63">
        <v>2865</v>
      </c>
      <c r="I134" s="63">
        <v>2101</v>
      </c>
      <c r="J134" s="63">
        <v>2735</v>
      </c>
      <c r="K134" s="63">
        <v>3015</v>
      </c>
      <c r="L134" s="63">
        <v>2483</v>
      </c>
      <c r="M134" s="63">
        <v>2472</v>
      </c>
    </row>
    <row r="135" spans="1:14">
      <c r="A135" s="45"/>
      <c r="B135" s="46"/>
      <c r="C135" s="46"/>
      <c r="D135" s="46"/>
      <c r="E135" s="46"/>
      <c r="F135" s="46"/>
      <c r="G135" s="46"/>
      <c r="H135" s="46"/>
      <c r="I135" s="46"/>
      <c r="J135" s="46"/>
      <c r="K135" s="46"/>
      <c r="L135" s="46"/>
      <c r="M135" s="46"/>
    </row>
    <row r="136" spans="1:14" ht="25.5" customHeight="1">
      <c r="A136" s="45" t="s">
        <v>20</v>
      </c>
      <c r="B136" s="13"/>
      <c r="C136" s="13"/>
      <c r="D136" s="15"/>
      <c r="E136" s="15"/>
      <c r="F136" s="15"/>
      <c r="G136" s="15"/>
    </row>
    <row r="137" spans="1:14">
      <c r="A137" s="45" t="s">
        <v>13</v>
      </c>
      <c r="B137" s="52">
        <f t="shared" ref="B137:G139" si="81">(+B122/B117)*100</f>
        <v>57.278661512136388</v>
      </c>
      <c r="C137" s="52">
        <f t="shared" si="81"/>
        <v>52.028465017291836</v>
      </c>
      <c r="D137" s="52">
        <f t="shared" si="81"/>
        <v>49.156281676703834</v>
      </c>
      <c r="E137" s="52">
        <f t="shared" si="81"/>
        <v>57.190031152647983</v>
      </c>
      <c r="F137" s="52">
        <f t="shared" si="81"/>
        <v>47.705758215254754</v>
      </c>
      <c r="G137" s="52">
        <f t="shared" si="81"/>
        <v>45.85669781931464</v>
      </c>
      <c r="H137" s="52">
        <f t="shared" ref="H137:I137" si="82">(+H122/H117)*100</f>
        <v>55.791377750979798</v>
      </c>
      <c r="I137" s="52">
        <f t="shared" si="82"/>
        <v>45.673801627977092</v>
      </c>
      <c r="J137" s="52">
        <f t="shared" ref="J137:K137" si="83">(+J122/J117)*100</f>
        <v>58.828660436137071</v>
      </c>
      <c r="K137" s="52">
        <f t="shared" si="83"/>
        <v>55.055773289116672</v>
      </c>
      <c r="L137" s="52">
        <f t="shared" ref="L137:M139" si="84">(+L122/L117)*100</f>
        <v>51.320872274143305</v>
      </c>
      <c r="M137" s="52">
        <f t="shared" si="84"/>
        <v>43.409801262015684</v>
      </c>
    </row>
    <row r="138" spans="1:14">
      <c r="A138" s="45" t="s">
        <v>14</v>
      </c>
      <c r="B138" s="66">
        <f t="shared" si="81"/>
        <v>59.98119485028208</v>
      </c>
      <c r="C138" s="66">
        <f t="shared" si="81"/>
        <v>56.195335276967931</v>
      </c>
      <c r="D138" s="66">
        <f t="shared" si="81"/>
        <v>52.964949665662431</v>
      </c>
      <c r="E138" s="66">
        <f t="shared" si="81"/>
        <v>61.161731207289293</v>
      </c>
      <c r="F138" s="66">
        <f t="shared" si="81"/>
        <v>50.797266514806381</v>
      </c>
      <c r="G138" s="66">
        <f t="shared" si="81"/>
        <v>49.559605163249806</v>
      </c>
      <c r="H138" s="66">
        <f t="shared" ref="H138:I138" si="85">(+H123/H118)*100</f>
        <v>59.306341391726058</v>
      </c>
      <c r="I138" s="66">
        <f t="shared" si="85"/>
        <v>49.033727680211626</v>
      </c>
      <c r="J138" s="66">
        <f t="shared" ref="J138:L138" si="86">(+J123/J118)*100</f>
        <v>63.712984054669711</v>
      </c>
      <c r="K138" s="66">
        <f t="shared" si="86"/>
        <v>59.04915864501433</v>
      </c>
      <c r="L138" s="66">
        <f t="shared" si="86"/>
        <v>54.616552771450266</v>
      </c>
      <c r="M138" s="66">
        <f t="shared" si="84"/>
        <v>47.265077138849932</v>
      </c>
      <c r="N138" s="36"/>
    </row>
    <row r="139" spans="1:14">
      <c r="A139" s="45" t="s">
        <v>15</v>
      </c>
      <c r="B139" s="66">
        <f t="shared" si="81"/>
        <v>38.146441372247821</v>
      </c>
      <c r="C139" s="66">
        <f t="shared" si="81"/>
        <v>32.886904761904759</v>
      </c>
      <c r="D139" s="66">
        <f t="shared" si="81"/>
        <v>32.764073371283999</v>
      </c>
      <c r="E139" s="66">
        <f t="shared" si="81"/>
        <v>39.027777777777779</v>
      </c>
      <c r="F139" s="66">
        <f t="shared" si="81"/>
        <v>33.568548387096776</v>
      </c>
      <c r="G139" s="66">
        <f t="shared" si="81"/>
        <v>28.923611111111114</v>
      </c>
      <c r="H139" s="66">
        <f t="shared" ref="H139:I139" si="87">(+H124/H119)*100</f>
        <v>39.717741935483872</v>
      </c>
      <c r="I139" s="66">
        <f t="shared" si="87"/>
        <v>30.309139784946236</v>
      </c>
      <c r="J139" s="66">
        <f t="shared" ref="J139:L139" si="88">(+J124/J119)*100</f>
        <v>36.493055555555557</v>
      </c>
      <c r="K139" s="66">
        <f t="shared" si="88"/>
        <v>36.794354838709673</v>
      </c>
      <c r="L139" s="66">
        <f t="shared" si="88"/>
        <v>36.25</v>
      </c>
      <c r="M139" s="66">
        <f t="shared" si="84"/>
        <v>28.093841642228739</v>
      </c>
      <c r="N139" s="36"/>
    </row>
    <row r="140" spans="1:14" ht="14.25" customHeight="1">
      <c r="A140" s="45"/>
      <c r="B140" s="52"/>
      <c r="C140" s="52"/>
      <c r="D140" s="52"/>
      <c r="E140" s="52"/>
      <c r="F140" s="52"/>
      <c r="G140" s="52"/>
      <c r="H140" s="52"/>
      <c r="I140" s="52"/>
      <c r="J140" s="52"/>
      <c r="K140" s="52"/>
      <c r="L140" s="52"/>
      <c r="M140" s="52"/>
    </row>
    <row r="141" spans="1:14" ht="25.5" customHeight="1">
      <c r="A141" s="45" t="s">
        <v>21</v>
      </c>
      <c r="B141" s="52"/>
      <c r="C141" s="52"/>
      <c r="D141" s="52"/>
      <c r="E141" s="52"/>
      <c r="F141" s="52"/>
      <c r="G141" s="52"/>
      <c r="H141" s="52"/>
      <c r="I141" s="52"/>
      <c r="J141" s="52"/>
      <c r="K141" s="52"/>
      <c r="L141" s="52"/>
      <c r="M141" s="52"/>
    </row>
    <row r="142" spans="1:14">
      <c r="A142" s="45" t="s">
        <v>13</v>
      </c>
      <c r="B142" s="52">
        <f t="shared" ref="B142:G144" si="89">(+B132/B127)*100</f>
        <v>44.614112107908632</v>
      </c>
      <c r="C142" s="52">
        <f t="shared" si="89"/>
        <v>39.371577090875334</v>
      </c>
      <c r="D142" s="52">
        <f t="shared" si="89"/>
        <v>33.073762071091025</v>
      </c>
      <c r="E142" s="52">
        <f t="shared" si="89"/>
        <v>38.668769716088327</v>
      </c>
      <c r="F142" s="52">
        <f t="shared" si="89"/>
        <v>31.149511951582337</v>
      </c>
      <c r="G142" s="52">
        <f t="shared" si="89"/>
        <v>30.514503493542239</v>
      </c>
      <c r="H142" s="52">
        <f t="shared" ref="H142:I142" si="90">(+H132/H127)*100</f>
        <v>40.739306747091071</v>
      </c>
      <c r="I142" s="52">
        <f t="shared" si="90"/>
        <v>29.193242720029346</v>
      </c>
      <c r="J142" s="52">
        <f t="shared" ref="J142:K144" si="91">(+J132/J127)*100</f>
        <v>39.56346683619411</v>
      </c>
      <c r="K142" s="52">
        <f t="shared" si="91"/>
        <v>37.749882827624155</v>
      </c>
      <c r="L142" s="52">
        <f t="shared" ref="L142:M144" si="92">(+L132/L127)*100</f>
        <v>33.388081701410819</v>
      </c>
      <c r="M142" s="52">
        <f t="shared" si="92"/>
        <v>31.886834756731414</v>
      </c>
    </row>
    <row r="143" spans="1:14">
      <c r="A143" s="45" t="s">
        <v>14</v>
      </c>
      <c r="B143" s="66">
        <f t="shared" si="89"/>
        <v>49.861676584194591</v>
      </c>
      <c r="C143" s="66">
        <f t="shared" si="89"/>
        <v>44.139270771069931</v>
      </c>
      <c r="D143" s="66">
        <f t="shared" si="89"/>
        <v>36.035066537179453</v>
      </c>
      <c r="E143" s="66">
        <f t="shared" si="89"/>
        <v>41.2590799031477</v>
      </c>
      <c r="F143" s="66">
        <f t="shared" si="89"/>
        <v>33.854044624957695</v>
      </c>
      <c r="G143" s="66">
        <f t="shared" si="89"/>
        <v>33.182674199623349</v>
      </c>
      <c r="H143" s="66">
        <f t="shared" ref="H143:I143" si="93">(+H133/H128)*100</f>
        <v>44.591111458251973</v>
      </c>
      <c r="I143" s="66">
        <f t="shared" si="93"/>
        <v>31.828477700538937</v>
      </c>
      <c r="J143" s="66">
        <f t="shared" ref="J143" si="94">(+J133/J128)*100</f>
        <v>43.219419582316249</v>
      </c>
      <c r="K143" s="66">
        <f t="shared" si="91"/>
        <v>40.381160665469032</v>
      </c>
      <c r="L143" s="66">
        <f t="shared" ref="L143" si="95">(+L133/L128)*100</f>
        <v>35.977939198278179</v>
      </c>
      <c r="M143" s="66">
        <f t="shared" si="92"/>
        <v>34.405119498498102</v>
      </c>
    </row>
    <row r="144" spans="1:14">
      <c r="A144" s="45" t="s">
        <v>15</v>
      </c>
      <c r="B144" s="66">
        <f t="shared" si="89"/>
        <v>21.856253537068476</v>
      </c>
      <c r="C144" s="66">
        <f t="shared" si="89"/>
        <v>22.809385382059801</v>
      </c>
      <c r="D144" s="66">
        <f t="shared" si="89"/>
        <v>22.400908144924795</v>
      </c>
      <c r="E144" s="66">
        <f t="shared" si="89"/>
        <v>29.393063583815028</v>
      </c>
      <c r="F144" s="66">
        <f t="shared" si="89"/>
        <v>21.408477119279819</v>
      </c>
      <c r="G144" s="66">
        <f t="shared" si="89"/>
        <v>20.656063618290258</v>
      </c>
      <c r="H144" s="66">
        <f t="shared" ref="H144:I144" si="96">(+H134/H129)*100</f>
        <v>26.866091522880719</v>
      </c>
      <c r="I144" s="66">
        <f t="shared" si="96"/>
        <v>19.701800450112529</v>
      </c>
      <c r="J144" s="66">
        <f t="shared" ref="J144" si="97">(+J134/J129)*100</f>
        <v>26.501937984496127</v>
      </c>
      <c r="K144" s="66">
        <f t="shared" si="91"/>
        <v>28.272693173293323</v>
      </c>
      <c r="L144" s="66">
        <f t="shared" ref="L144" si="98">(+L134/L129)*100</f>
        <v>24.060077519379846</v>
      </c>
      <c r="M144" s="66">
        <f t="shared" si="92"/>
        <v>22.939866369710469</v>
      </c>
    </row>
    <row r="145" spans="1:14" ht="15" customHeight="1">
      <c r="A145" s="45"/>
      <c r="B145" s="52"/>
      <c r="C145" s="52"/>
      <c r="D145" s="52"/>
      <c r="E145" s="52"/>
      <c r="F145" s="52"/>
      <c r="G145" s="52"/>
      <c r="H145" s="52"/>
      <c r="I145" s="52"/>
      <c r="J145" s="52"/>
      <c r="K145" s="52"/>
      <c r="L145" s="52"/>
      <c r="M145" s="52"/>
    </row>
    <row r="146" spans="1:14">
      <c r="A146" s="45" t="s">
        <v>22</v>
      </c>
      <c r="B146" s="13"/>
      <c r="C146" s="13"/>
      <c r="D146" s="15"/>
      <c r="E146" s="15"/>
      <c r="F146" s="15"/>
      <c r="G146" s="15"/>
    </row>
    <row r="147" spans="1:14">
      <c r="A147" s="45" t="s">
        <v>13</v>
      </c>
      <c r="B147" s="46">
        <f t="shared" ref="B147:M147" si="99">SUM(B148:B149)</f>
        <v>9784</v>
      </c>
      <c r="C147" s="46">
        <f t="shared" si="99"/>
        <v>9014</v>
      </c>
      <c r="D147" s="46">
        <f t="shared" si="99"/>
        <v>8517</v>
      </c>
      <c r="E147" s="46">
        <f t="shared" si="99"/>
        <v>9138</v>
      </c>
      <c r="F147" s="46">
        <f t="shared" si="99"/>
        <v>7838</v>
      </c>
      <c r="G147" s="46">
        <f t="shared" si="99"/>
        <v>8185</v>
      </c>
      <c r="H147" s="46">
        <f t="shared" si="99"/>
        <v>10484</v>
      </c>
      <c r="I147" s="46">
        <f t="shared" si="99"/>
        <v>8023</v>
      </c>
      <c r="J147" s="46">
        <f t="shared" si="99"/>
        <v>9283</v>
      </c>
      <c r="K147" s="46">
        <f t="shared" si="99"/>
        <v>9329</v>
      </c>
      <c r="L147" s="46">
        <f t="shared" si="99"/>
        <v>8236</v>
      </c>
      <c r="M147" s="46">
        <f t="shared" si="99"/>
        <v>8117</v>
      </c>
    </row>
    <row r="148" spans="1:14">
      <c r="A148" s="45" t="s">
        <v>14</v>
      </c>
      <c r="B148" s="63">
        <v>8849</v>
      </c>
      <c r="C148" s="63">
        <v>7882</v>
      </c>
      <c r="D148" s="63">
        <v>7330</v>
      </c>
      <c r="E148" s="63">
        <v>7988</v>
      </c>
      <c r="F148" s="63">
        <v>6615</v>
      </c>
      <c r="G148" s="63">
        <v>7045</v>
      </c>
      <c r="H148" s="63">
        <v>9219</v>
      </c>
      <c r="I148" s="63">
        <v>6846</v>
      </c>
      <c r="J148" s="63">
        <v>7781</v>
      </c>
      <c r="K148" s="63">
        <v>7907</v>
      </c>
      <c r="L148" s="63">
        <v>6902</v>
      </c>
      <c r="M148" s="63">
        <v>6644</v>
      </c>
      <c r="N148" s="36"/>
    </row>
    <row r="149" spans="1:14">
      <c r="A149" s="45" t="s">
        <v>15</v>
      </c>
      <c r="B149" s="63">
        <v>935</v>
      </c>
      <c r="C149" s="63">
        <v>1132</v>
      </c>
      <c r="D149" s="63">
        <v>1187</v>
      </c>
      <c r="E149" s="63">
        <v>1150</v>
      </c>
      <c r="F149" s="63">
        <v>1223</v>
      </c>
      <c r="G149" s="63">
        <v>1140</v>
      </c>
      <c r="H149" s="63">
        <v>1265</v>
      </c>
      <c r="I149" s="63">
        <v>1177</v>
      </c>
      <c r="J149" s="63">
        <v>1502</v>
      </c>
      <c r="K149" s="63">
        <v>1422</v>
      </c>
      <c r="L149" s="63">
        <v>1334</v>
      </c>
      <c r="M149" s="63">
        <v>1473</v>
      </c>
      <c r="N149" s="36"/>
    </row>
    <row r="150" spans="1:14" ht="11.25" customHeight="1">
      <c r="A150" s="45"/>
      <c r="B150" s="13"/>
      <c r="C150" s="13"/>
      <c r="D150" s="15"/>
      <c r="E150" s="15"/>
      <c r="F150" s="15"/>
      <c r="G150" s="15"/>
    </row>
    <row r="151" spans="1:14" ht="25.5" customHeight="1">
      <c r="A151" s="45" t="s">
        <v>23</v>
      </c>
      <c r="B151" s="29"/>
      <c r="C151" s="15"/>
      <c r="D151" s="15"/>
      <c r="E151" s="15"/>
      <c r="F151" s="15"/>
      <c r="G151" s="15"/>
    </row>
    <row r="152" spans="1:14">
      <c r="A152" s="45" t="s">
        <v>13</v>
      </c>
      <c r="B152" s="52">
        <f t="shared" ref="B152:G154" si="100">B132/B147</f>
        <v>2.1500408830744071</v>
      </c>
      <c r="C152" s="52">
        <f t="shared" si="100"/>
        <v>1.8821832704681607</v>
      </c>
      <c r="D152" s="52">
        <f t="shared" si="100"/>
        <v>1.8899847364095339</v>
      </c>
      <c r="E152" s="52">
        <f t="shared" si="100"/>
        <v>2.0121470781352593</v>
      </c>
      <c r="F152" s="52">
        <f t="shared" si="100"/>
        <v>1.9502424087777495</v>
      </c>
      <c r="G152" s="52">
        <f t="shared" si="100"/>
        <v>1.7607819181429445</v>
      </c>
      <c r="H152" s="52">
        <f t="shared" ref="H152:I152" si="101">H132/H147</f>
        <v>1.9069057611598625</v>
      </c>
      <c r="I152" s="52">
        <f t="shared" si="101"/>
        <v>1.7856163529851676</v>
      </c>
      <c r="J152" s="52">
        <f t="shared" ref="J152:K154" si="102">J132/J147</f>
        <v>2.0112032748034041</v>
      </c>
      <c r="K152" s="52">
        <f t="shared" si="102"/>
        <v>1.9857433808553973</v>
      </c>
      <c r="L152" s="52">
        <f t="shared" ref="L152:M154" si="103">L132/L147</f>
        <v>1.9252064108790674</v>
      </c>
      <c r="M152" s="52">
        <f t="shared" si="103"/>
        <v>1.9273130466921276</v>
      </c>
    </row>
    <row r="153" spans="1:14">
      <c r="A153" s="45" t="s">
        <v>14</v>
      </c>
      <c r="B153" s="66">
        <f t="shared" si="100"/>
        <v>2.159001017064075</v>
      </c>
      <c r="C153" s="66">
        <f t="shared" si="100"/>
        <v>1.873763004313626</v>
      </c>
      <c r="D153" s="66">
        <f t="shared" si="100"/>
        <v>1.8729877216916779</v>
      </c>
      <c r="E153" s="66">
        <f t="shared" si="100"/>
        <v>1.9198798197295943</v>
      </c>
      <c r="F153" s="66">
        <f t="shared" si="100"/>
        <v>1.9656840513983371</v>
      </c>
      <c r="G153" s="66">
        <f t="shared" si="100"/>
        <v>1.7507452093683464</v>
      </c>
      <c r="H153" s="66">
        <f t="shared" ref="H153:I153" si="104">H133/H148</f>
        <v>1.8577936869508624</v>
      </c>
      <c r="I153" s="66">
        <f t="shared" si="104"/>
        <v>1.7857142857142858</v>
      </c>
      <c r="J153" s="66">
        <f t="shared" ref="J153" si="105">J133/J148</f>
        <v>2.0479372831255622</v>
      </c>
      <c r="K153" s="66">
        <f t="shared" si="102"/>
        <v>1.9615530542557227</v>
      </c>
      <c r="L153" s="66">
        <f t="shared" ref="L153" si="106">L133/L148</f>
        <v>1.9375543320776587</v>
      </c>
      <c r="M153" s="66">
        <f t="shared" si="103"/>
        <v>1.9825406381697772</v>
      </c>
    </row>
    <row r="154" spans="1:14">
      <c r="A154" s="45" t="s">
        <v>15</v>
      </c>
      <c r="B154" s="66">
        <f t="shared" si="100"/>
        <v>2.0652406417112301</v>
      </c>
      <c r="C154" s="66">
        <f t="shared" si="100"/>
        <v>1.9408127208480566</v>
      </c>
      <c r="D154" s="66">
        <f t="shared" si="100"/>
        <v>1.9949452401010952</v>
      </c>
      <c r="E154" s="66">
        <f t="shared" si="100"/>
        <v>2.6530434782608694</v>
      </c>
      <c r="F154" s="66">
        <f t="shared" si="100"/>
        <v>1.866721177432543</v>
      </c>
      <c r="G154" s="66">
        <f t="shared" si="100"/>
        <v>1.8228070175438595</v>
      </c>
      <c r="H154" s="66">
        <f t="shared" ref="H154:I154" si="107">H134/H149</f>
        <v>2.2648221343873516</v>
      </c>
      <c r="I154" s="66">
        <f t="shared" si="107"/>
        <v>1.7850467289719627</v>
      </c>
      <c r="J154" s="66">
        <f t="shared" ref="J154" si="108">J134/J149</f>
        <v>1.8209054593874834</v>
      </c>
      <c r="K154" s="66">
        <f t="shared" si="102"/>
        <v>2.1202531645569622</v>
      </c>
      <c r="L154" s="66">
        <f t="shared" ref="L154" si="109">L134/L149</f>
        <v>1.8613193403298351</v>
      </c>
      <c r="M154" s="66">
        <f t="shared" si="103"/>
        <v>1.6782077393075356</v>
      </c>
    </row>
    <row r="155" spans="1:14">
      <c r="A155" s="45"/>
    </row>
    <row r="156" spans="1:14" ht="27" customHeight="1">
      <c r="A156" s="53" t="s">
        <v>37</v>
      </c>
      <c r="B156" s="74">
        <v>2022</v>
      </c>
      <c r="C156" s="73"/>
      <c r="D156" s="73"/>
      <c r="E156" s="73"/>
      <c r="F156" s="73"/>
      <c r="G156" s="73"/>
      <c r="H156" s="73"/>
      <c r="I156" s="73"/>
      <c r="J156" s="73"/>
      <c r="K156" s="73"/>
      <c r="L156" s="73"/>
      <c r="M156" s="73"/>
    </row>
    <row r="157" spans="1:14">
      <c r="A157" s="45"/>
      <c r="B157" s="35" t="s">
        <v>0</v>
      </c>
      <c r="C157" s="35" t="s">
        <v>1</v>
      </c>
      <c r="D157" s="35" t="s">
        <v>2</v>
      </c>
      <c r="E157" s="35" t="s">
        <v>41</v>
      </c>
      <c r="F157" s="35" t="s">
        <v>42</v>
      </c>
      <c r="G157" s="35" t="s">
        <v>5</v>
      </c>
      <c r="H157" s="35" t="s">
        <v>6</v>
      </c>
      <c r="I157" s="35" t="s">
        <v>7</v>
      </c>
      <c r="J157" s="35" t="s">
        <v>8</v>
      </c>
      <c r="K157" s="35" t="s">
        <v>9</v>
      </c>
      <c r="L157" s="35" t="s">
        <v>10</v>
      </c>
      <c r="M157" s="35" t="s">
        <v>11</v>
      </c>
    </row>
    <row r="158" spans="1:14">
      <c r="A158" s="45"/>
    </row>
    <row r="159" spans="1:14">
      <c r="A159" s="45" t="s">
        <v>12</v>
      </c>
    </row>
    <row r="160" spans="1:14">
      <c r="A160" s="45" t="s">
        <v>13</v>
      </c>
      <c r="B160" s="46">
        <f t="shared" ref="B160:M160" si="110">SUM(B161:B162)</f>
        <v>19</v>
      </c>
      <c r="C160" s="46">
        <f t="shared" si="110"/>
        <v>19</v>
      </c>
      <c r="D160" s="46">
        <f t="shared" si="110"/>
        <v>19</v>
      </c>
      <c r="E160" s="46">
        <f t="shared" si="110"/>
        <v>19</v>
      </c>
      <c r="F160" s="46">
        <f t="shared" si="110"/>
        <v>18</v>
      </c>
      <c r="G160" s="46">
        <f t="shared" si="110"/>
        <v>17</v>
      </c>
      <c r="H160" s="46">
        <f t="shared" si="110"/>
        <v>18</v>
      </c>
      <c r="I160" s="46">
        <f t="shared" si="110"/>
        <v>19</v>
      </c>
      <c r="J160" s="46">
        <f t="shared" si="110"/>
        <v>19</v>
      </c>
      <c r="K160" s="46">
        <f t="shared" si="110"/>
        <v>19</v>
      </c>
      <c r="L160" s="46">
        <f t="shared" si="110"/>
        <v>19</v>
      </c>
      <c r="M160" s="46">
        <f t="shared" si="110"/>
        <v>19</v>
      </c>
    </row>
    <row r="161" spans="1:13">
      <c r="A161" s="45" t="s">
        <v>14</v>
      </c>
      <c r="B161" s="63">
        <v>10</v>
      </c>
      <c r="C161" s="63">
        <v>10</v>
      </c>
      <c r="D161" s="63">
        <v>10</v>
      </c>
      <c r="E161" s="63">
        <v>10</v>
      </c>
      <c r="F161" s="63">
        <v>9</v>
      </c>
      <c r="G161" s="63">
        <v>9</v>
      </c>
      <c r="H161" s="63">
        <v>10</v>
      </c>
      <c r="I161" s="63">
        <v>10</v>
      </c>
      <c r="J161" s="63">
        <v>10</v>
      </c>
      <c r="K161" s="63">
        <v>10</v>
      </c>
      <c r="L161" s="63">
        <v>10</v>
      </c>
      <c r="M161" s="63">
        <v>10</v>
      </c>
    </row>
    <row r="162" spans="1:13">
      <c r="A162" s="45" t="s">
        <v>15</v>
      </c>
      <c r="B162" s="63">
        <v>9</v>
      </c>
      <c r="C162" s="63">
        <v>9</v>
      </c>
      <c r="D162" s="63">
        <v>9</v>
      </c>
      <c r="E162" s="63">
        <v>9</v>
      </c>
      <c r="F162" s="63">
        <v>9</v>
      </c>
      <c r="G162" s="63">
        <v>8</v>
      </c>
      <c r="H162" s="63">
        <v>8</v>
      </c>
      <c r="I162" s="63">
        <v>9</v>
      </c>
      <c r="J162" s="63">
        <v>9</v>
      </c>
      <c r="K162" s="63">
        <v>9</v>
      </c>
      <c r="L162" s="63">
        <v>9</v>
      </c>
      <c r="M162" s="63">
        <v>9</v>
      </c>
    </row>
    <row r="163" spans="1:13">
      <c r="A163" s="45"/>
      <c r="B163" s="13"/>
      <c r="C163" s="13"/>
      <c r="D163" s="13"/>
      <c r="E163" s="13"/>
      <c r="F163" s="13"/>
      <c r="G163" s="13"/>
      <c r="H163" s="13"/>
      <c r="I163" s="13"/>
      <c r="J163" s="13"/>
      <c r="K163" s="13"/>
      <c r="L163" s="13"/>
      <c r="M163" s="13"/>
    </row>
    <row r="164" spans="1:13">
      <c r="A164" s="45" t="s">
        <v>16</v>
      </c>
      <c r="B164" s="18"/>
      <c r="C164" s="20"/>
      <c r="D164" s="18"/>
      <c r="E164" s="18"/>
      <c r="F164" s="18"/>
      <c r="G164" s="18"/>
      <c r="H164" s="18"/>
      <c r="I164" s="18"/>
      <c r="J164" s="18"/>
      <c r="K164" s="18"/>
      <c r="L164" s="18"/>
      <c r="M164" s="18"/>
    </row>
    <row r="165" spans="1:13">
      <c r="A165" s="45" t="s">
        <v>13</v>
      </c>
      <c r="B165" s="46">
        <f t="shared" ref="B165:M165" si="111">SUM(B166:B167)</f>
        <v>16121</v>
      </c>
      <c r="C165" s="46">
        <f t="shared" si="111"/>
        <v>15008</v>
      </c>
      <c r="D165" s="46">
        <f t="shared" si="111"/>
        <v>16616</v>
      </c>
      <c r="E165" s="46">
        <f t="shared" si="111"/>
        <v>16080</v>
      </c>
      <c r="F165" s="46">
        <f t="shared" si="111"/>
        <v>16306</v>
      </c>
      <c r="G165" s="46">
        <f t="shared" si="111"/>
        <v>15660</v>
      </c>
      <c r="H165" s="46">
        <f t="shared" si="111"/>
        <v>16492</v>
      </c>
      <c r="I165" s="46">
        <f t="shared" si="111"/>
        <v>16647</v>
      </c>
      <c r="J165" s="46">
        <f t="shared" si="111"/>
        <v>16110</v>
      </c>
      <c r="K165" s="46">
        <f t="shared" si="111"/>
        <v>16647</v>
      </c>
      <c r="L165" s="46">
        <f t="shared" si="111"/>
        <v>16170</v>
      </c>
      <c r="M165" s="46">
        <f t="shared" si="111"/>
        <v>16492</v>
      </c>
    </row>
    <row r="166" spans="1:13">
      <c r="A166" s="45" t="s">
        <v>14</v>
      </c>
      <c r="B166" s="63">
        <v>13640</v>
      </c>
      <c r="C166" s="63">
        <v>12320</v>
      </c>
      <c r="D166" s="63">
        <v>13640</v>
      </c>
      <c r="E166" s="63">
        <v>13200</v>
      </c>
      <c r="F166" s="63">
        <v>13330</v>
      </c>
      <c r="G166" s="63">
        <v>12900</v>
      </c>
      <c r="H166" s="63">
        <v>13640</v>
      </c>
      <c r="I166" s="63">
        <v>13671</v>
      </c>
      <c r="J166" s="63">
        <v>13230</v>
      </c>
      <c r="K166" s="63">
        <v>13671</v>
      </c>
      <c r="L166" s="63">
        <v>13230</v>
      </c>
      <c r="M166" s="63">
        <v>13671</v>
      </c>
    </row>
    <row r="167" spans="1:13">
      <c r="A167" s="45" t="s">
        <v>15</v>
      </c>
      <c r="B167" s="63">
        <v>2481</v>
      </c>
      <c r="C167" s="63">
        <v>2688</v>
      </c>
      <c r="D167" s="63">
        <v>2976</v>
      </c>
      <c r="E167" s="63">
        <v>2880</v>
      </c>
      <c r="F167" s="63">
        <v>2976</v>
      </c>
      <c r="G167" s="63">
        <v>2760</v>
      </c>
      <c r="H167" s="63">
        <v>2852</v>
      </c>
      <c r="I167" s="63">
        <v>2976</v>
      </c>
      <c r="J167" s="63">
        <v>2880</v>
      </c>
      <c r="K167" s="63">
        <v>2976</v>
      </c>
      <c r="L167" s="63">
        <v>2940</v>
      </c>
      <c r="M167" s="63">
        <v>2821</v>
      </c>
    </row>
    <row r="168" spans="1:13">
      <c r="A168" s="45"/>
      <c r="B168" s="46"/>
      <c r="C168" s="46"/>
      <c r="D168" s="46"/>
      <c r="E168" s="46"/>
      <c r="F168" s="46"/>
      <c r="G168" s="46"/>
      <c r="H168" s="46"/>
      <c r="I168" s="46"/>
      <c r="J168" s="46"/>
      <c r="K168" s="46"/>
      <c r="L168" s="46"/>
      <c r="M168" s="46"/>
    </row>
    <row r="169" spans="1:13">
      <c r="A169" s="45" t="s">
        <v>17</v>
      </c>
      <c r="B169" s="46"/>
      <c r="C169" s="46"/>
      <c r="D169" s="46"/>
      <c r="E169" s="46"/>
      <c r="F169" s="46"/>
      <c r="G169" s="46"/>
      <c r="H169" s="46"/>
      <c r="I169" s="46"/>
      <c r="J169" s="46"/>
      <c r="K169" s="46"/>
      <c r="L169" s="46"/>
      <c r="M169" s="46"/>
    </row>
    <row r="170" spans="1:13">
      <c r="A170" s="45" t="s">
        <v>13</v>
      </c>
      <c r="B170" s="46">
        <f t="shared" ref="B170:M170" si="112">SUM(B171:B172)</f>
        <v>8117</v>
      </c>
      <c r="C170" s="46">
        <f t="shared" si="112"/>
        <v>7704</v>
      </c>
      <c r="D170" s="46">
        <f t="shared" si="112"/>
        <v>8361</v>
      </c>
      <c r="E170" s="46">
        <f t="shared" si="112"/>
        <v>9744</v>
      </c>
      <c r="F170" s="46">
        <f t="shared" si="112"/>
        <v>8704</v>
      </c>
      <c r="G170" s="46">
        <f t="shared" si="112"/>
        <v>8723</v>
      </c>
      <c r="H170" s="46">
        <f t="shared" si="112"/>
        <v>9290</v>
      </c>
      <c r="I170" s="46">
        <f t="shared" si="112"/>
        <v>8885</v>
      </c>
      <c r="J170" s="46">
        <f t="shared" si="112"/>
        <v>9320</v>
      </c>
      <c r="K170" s="46">
        <f t="shared" si="112"/>
        <v>9935</v>
      </c>
      <c r="L170" s="46">
        <f t="shared" si="112"/>
        <v>9577</v>
      </c>
      <c r="M170" s="46">
        <f t="shared" si="112"/>
        <v>7886</v>
      </c>
    </row>
    <row r="171" spans="1:13" s="36" customFormat="1">
      <c r="A171" s="45" t="s">
        <v>14</v>
      </c>
      <c r="B171" s="63">
        <v>7243</v>
      </c>
      <c r="C171" s="63">
        <v>6772</v>
      </c>
      <c r="D171" s="63">
        <v>7043</v>
      </c>
      <c r="E171" s="63">
        <v>8624</v>
      </c>
      <c r="F171" s="63">
        <v>7723</v>
      </c>
      <c r="G171" s="63">
        <v>7493</v>
      </c>
      <c r="H171" s="63">
        <v>8030</v>
      </c>
      <c r="I171" s="63">
        <v>7875</v>
      </c>
      <c r="J171" s="63">
        <v>8039</v>
      </c>
      <c r="K171" s="63">
        <v>8698</v>
      </c>
      <c r="L171" s="63">
        <v>8295</v>
      </c>
      <c r="M171" s="63">
        <v>7074</v>
      </c>
    </row>
    <row r="172" spans="1:13" s="36" customFormat="1">
      <c r="A172" s="45" t="s">
        <v>15</v>
      </c>
      <c r="B172" s="63">
        <v>874</v>
      </c>
      <c r="C172" s="63">
        <v>932</v>
      </c>
      <c r="D172" s="63">
        <v>1318</v>
      </c>
      <c r="E172" s="63">
        <v>1120</v>
      </c>
      <c r="F172" s="63">
        <v>981</v>
      </c>
      <c r="G172" s="63">
        <v>1230</v>
      </c>
      <c r="H172" s="63">
        <v>1260</v>
      </c>
      <c r="I172" s="63">
        <v>1010</v>
      </c>
      <c r="J172" s="63">
        <v>1281</v>
      </c>
      <c r="K172" s="63">
        <v>1237</v>
      </c>
      <c r="L172" s="63">
        <v>1282</v>
      </c>
      <c r="M172" s="63">
        <v>812</v>
      </c>
    </row>
    <row r="173" spans="1:13">
      <c r="A173" s="45"/>
      <c r="B173" s="46"/>
      <c r="C173" s="46"/>
      <c r="D173" s="46"/>
      <c r="E173" s="46"/>
      <c r="F173" s="46"/>
      <c r="G173" s="46"/>
      <c r="H173" s="46"/>
      <c r="I173" s="46"/>
      <c r="J173" s="46"/>
      <c r="K173" s="46"/>
      <c r="L173" s="46"/>
      <c r="M173" s="46"/>
    </row>
    <row r="174" spans="1:13">
      <c r="A174" s="45" t="s">
        <v>18</v>
      </c>
      <c r="B174" s="46"/>
      <c r="C174" s="46"/>
      <c r="D174" s="46"/>
      <c r="E174" s="46"/>
      <c r="F174" s="46"/>
      <c r="G174" s="46"/>
      <c r="H174" s="46"/>
      <c r="I174" s="46"/>
      <c r="J174" s="46"/>
      <c r="K174" s="46"/>
      <c r="L174" s="46"/>
      <c r="M174" s="46"/>
    </row>
    <row r="175" spans="1:13">
      <c r="A175" s="45" t="s">
        <v>13</v>
      </c>
      <c r="B175" s="46">
        <f t="shared" ref="B175:M175" si="113">SUM(B176:B177)</f>
        <v>48122</v>
      </c>
      <c r="C175" s="46">
        <f t="shared" si="113"/>
        <v>45108</v>
      </c>
      <c r="D175" s="46">
        <f t="shared" si="113"/>
        <v>49941</v>
      </c>
      <c r="E175" s="46">
        <f t="shared" si="113"/>
        <v>48330</v>
      </c>
      <c r="F175" s="46">
        <f t="shared" si="113"/>
        <v>49321</v>
      </c>
      <c r="G175" s="46">
        <f t="shared" si="113"/>
        <v>46770</v>
      </c>
      <c r="H175" s="46">
        <f t="shared" si="113"/>
        <v>49290</v>
      </c>
      <c r="I175" s="46">
        <f t="shared" si="113"/>
        <v>49817</v>
      </c>
      <c r="J175" s="46">
        <f t="shared" si="113"/>
        <v>48090</v>
      </c>
      <c r="K175" s="46">
        <f t="shared" si="113"/>
        <v>49693</v>
      </c>
      <c r="L175" s="46">
        <f t="shared" si="113"/>
        <v>49230</v>
      </c>
      <c r="M175" s="46">
        <f t="shared" si="113"/>
        <v>49963</v>
      </c>
    </row>
    <row r="176" spans="1:13">
      <c r="A176" s="45" t="s">
        <v>14</v>
      </c>
      <c r="B176" s="63">
        <v>38223</v>
      </c>
      <c r="C176" s="63">
        <v>34524</v>
      </c>
      <c r="D176" s="63">
        <v>38223</v>
      </c>
      <c r="E176" s="63">
        <v>36990</v>
      </c>
      <c r="F176" s="63">
        <v>37603</v>
      </c>
      <c r="G176" s="63">
        <v>36030</v>
      </c>
      <c r="H176" s="63">
        <v>38192</v>
      </c>
      <c r="I176" s="63">
        <v>38223</v>
      </c>
      <c r="J176" s="63">
        <v>36870</v>
      </c>
      <c r="K176" s="63">
        <v>38099</v>
      </c>
      <c r="L176" s="63">
        <v>37350</v>
      </c>
      <c r="M176" s="63">
        <v>38285</v>
      </c>
    </row>
    <row r="177" spans="1:13">
      <c r="A177" s="45" t="s">
        <v>15</v>
      </c>
      <c r="B177" s="63">
        <v>9899</v>
      </c>
      <c r="C177" s="63">
        <v>10584</v>
      </c>
      <c r="D177" s="63">
        <v>11718</v>
      </c>
      <c r="E177" s="63">
        <v>11340</v>
      </c>
      <c r="F177" s="63">
        <v>11718</v>
      </c>
      <c r="G177" s="63">
        <v>10740</v>
      </c>
      <c r="H177" s="63">
        <v>11098</v>
      </c>
      <c r="I177" s="63">
        <v>11594</v>
      </c>
      <c r="J177" s="63">
        <v>11220</v>
      </c>
      <c r="K177" s="63">
        <v>11594</v>
      </c>
      <c r="L177" s="63">
        <v>11880</v>
      </c>
      <c r="M177" s="63">
        <v>11678</v>
      </c>
    </row>
    <row r="178" spans="1:13">
      <c r="A178" s="45"/>
      <c r="B178" s="46"/>
      <c r="C178" s="46"/>
      <c r="D178" s="46"/>
      <c r="E178" s="46"/>
      <c r="F178" s="46"/>
      <c r="G178" s="46"/>
      <c r="H178" s="46"/>
      <c r="I178" s="46"/>
      <c r="J178" s="46"/>
      <c r="K178" s="46"/>
      <c r="L178" s="46"/>
      <c r="M178" s="46"/>
    </row>
    <row r="179" spans="1:13">
      <c r="A179" s="45" t="s">
        <v>19</v>
      </c>
      <c r="B179" s="46"/>
      <c r="C179" s="46"/>
      <c r="D179" s="46"/>
      <c r="E179" s="46"/>
      <c r="F179" s="46"/>
      <c r="G179" s="46"/>
      <c r="H179" s="46"/>
      <c r="I179" s="46"/>
      <c r="J179" s="46"/>
      <c r="K179" s="46"/>
      <c r="L179" s="46"/>
      <c r="M179" s="46"/>
    </row>
    <row r="180" spans="1:13">
      <c r="A180" s="45" t="s">
        <v>13</v>
      </c>
      <c r="B180" s="46">
        <f t="shared" ref="B180:M180" si="114">SUM(B181:B182)</f>
        <v>18832</v>
      </c>
      <c r="C180" s="46">
        <f t="shared" si="114"/>
        <v>16877</v>
      </c>
      <c r="D180" s="46">
        <f t="shared" si="114"/>
        <v>16838</v>
      </c>
      <c r="E180" s="46">
        <f t="shared" si="114"/>
        <v>19176</v>
      </c>
      <c r="F180" s="46">
        <f t="shared" si="114"/>
        <v>16289</v>
      </c>
      <c r="G180" s="46">
        <f t="shared" si="114"/>
        <v>17238</v>
      </c>
      <c r="H180" s="46">
        <f t="shared" si="114"/>
        <v>20636</v>
      </c>
      <c r="I180" s="46">
        <f t="shared" si="114"/>
        <v>17815</v>
      </c>
      <c r="J180" s="46">
        <f t="shared" si="114"/>
        <v>19262</v>
      </c>
      <c r="K180" s="46">
        <f t="shared" si="114"/>
        <v>20193</v>
      </c>
      <c r="L180" s="46">
        <f t="shared" si="114"/>
        <v>19519</v>
      </c>
      <c r="M180" s="46">
        <f t="shared" si="114"/>
        <v>16575</v>
      </c>
    </row>
    <row r="181" spans="1:13">
      <c r="A181" s="45" t="s">
        <v>14</v>
      </c>
      <c r="B181" s="63">
        <v>16568</v>
      </c>
      <c r="C181" s="63">
        <v>14569</v>
      </c>
      <c r="D181" s="63">
        <v>13672</v>
      </c>
      <c r="E181" s="63">
        <v>16773</v>
      </c>
      <c r="F181" s="63">
        <v>14148</v>
      </c>
      <c r="G181" s="63">
        <v>14691</v>
      </c>
      <c r="H181" s="63">
        <v>17577</v>
      </c>
      <c r="I181" s="63">
        <v>15449</v>
      </c>
      <c r="J181" s="63">
        <v>16056</v>
      </c>
      <c r="K181" s="63">
        <v>17318</v>
      </c>
      <c r="L181" s="63">
        <v>16469</v>
      </c>
      <c r="M181" s="63">
        <v>14602</v>
      </c>
    </row>
    <row r="182" spans="1:13">
      <c r="A182" s="45" t="s">
        <v>15</v>
      </c>
      <c r="B182" s="63">
        <v>2264</v>
      </c>
      <c r="C182" s="63">
        <v>2308</v>
      </c>
      <c r="D182" s="63">
        <v>3166</v>
      </c>
      <c r="E182" s="63">
        <v>2403</v>
      </c>
      <c r="F182" s="63">
        <v>2141</v>
      </c>
      <c r="G182" s="63">
        <v>2547</v>
      </c>
      <c r="H182" s="63">
        <v>3059</v>
      </c>
      <c r="I182" s="63">
        <v>2366</v>
      </c>
      <c r="J182" s="63">
        <v>3206</v>
      </c>
      <c r="K182" s="63">
        <v>2875</v>
      </c>
      <c r="L182" s="63">
        <v>3050</v>
      </c>
      <c r="M182" s="63">
        <v>1973</v>
      </c>
    </row>
    <row r="183" spans="1:13">
      <c r="A183" s="45"/>
      <c r="B183" s="46"/>
      <c r="C183" s="46"/>
      <c r="D183" s="46"/>
      <c r="E183" s="46"/>
      <c r="F183" s="46"/>
      <c r="G183" s="46"/>
      <c r="H183" s="46"/>
      <c r="I183" s="46"/>
      <c r="J183" s="46"/>
      <c r="K183" s="46"/>
      <c r="L183" s="46"/>
      <c r="M183" s="46"/>
    </row>
    <row r="184" spans="1:13" ht="25.5">
      <c r="A184" s="45" t="s">
        <v>20</v>
      </c>
      <c r="B184" s="23"/>
      <c r="C184" s="20"/>
      <c r="D184" s="23"/>
      <c r="E184" s="23"/>
      <c r="F184" s="23"/>
      <c r="G184" s="23"/>
      <c r="H184" s="23"/>
      <c r="I184" s="23"/>
      <c r="J184" s="23"/>
      <c r="K184" s="23"/>
      <c r="L184" s="23"/>
      <c r="M184" s="23"/>
    </row>
    <row r="185" spans="1:13">
      <c r="A185" s="45" t="s">
        <v>13</v>
      </c>
      <c r="B185" s="52">
        <f t="shared" ref="B185:M187" si="115">(+B170/B165)*100</f>
        <v>50.350474536319091</v>
      </c>
      <c r="C185" s="52">
        <f t="shared" si="115"/>
        <v>51.332622601279319</v>
      </c>
      <c r="D185" s="52">
        <f t="shared" si="115"/>
        <v>50.318969667790078</v>
      </c>
      <c r="E185" s="52">
        <f t="shared" si="115"/>
        <v>60.597014925373138</v>
      </c>
      <c r="F185" s="52">
        <f t="shared" si="115"/>
        <v>53.379124248742791</v>
      </c>
      <c r="G185" s="52">
        <f t="shared" si="115"/>
        <v>55.702426564495532</v>
      </c>
      <c r="H185" s="52">
        <f t="shared" si="115"/>
        <v>56.330341983992241</v>
      </c>
      <c r="I185" s="52">
        <f t="shared" si="115"/>
        <v>53.372980116537519</v>
      </c>
      <c r="J185" s="52">
        <f t="shared" si="115"/>
        <v>57.85226567349472</v>
      </c>
      <c r="K185" s="52">
        <f t="shared" si="115"/>
        <v>59.680422899020847</v>
      </c>
      <c r="L185" s="52">
        <f t="shared" si="115"/>
        <v>59.226963512677798</v>
      </c>
      <c r="M185" s="52">
        <f t="shared" si="115"/>
        <v>47.81712345379578</v>
      </c>
    </row>
    <row r="186" spans="1:13">
      <c r="A186" s="45" t="s">
        <v>14</v>
      </c>
      <c r="B186" s="66">
        <f t="shared" si="115"/>
        <v>53.10117302052786</v>
      </c>
      <c r="C186" s="66">
        <f t="shared" si="115"/>
        <v>54.967532467532465</v>
      </c>
      <c r="D186" s="66">
        <f t="shared" si="115"/>
        <v>51.63489736070381</v>
      </c>
      <c r="E186" s="66">
        <f t="shared" si="115"/>
        <v>65.333333333333329</v>
      </c>
      <c r="F186" s="66">
        <f t="shared" si="115"/>
        <v>57.93698424606152</v>
      </c>
      <c r="G186" s="66">
        <f t="shared" si="115"/>
        <v>58.085271317829459</v>
      </c>
      <c r="H186" s="66">
        <f t="shared" si="115"/>
        <v>58.870967741935488</v>
      </c>
      <c r="I186" s="66">
        <f t="shared" si="115"/>
        <v>57.603686635944698</v>
      </c>
      <c r="J186" s="66">
        <f t="shared" si="115"/>
        <v>60.763416477702194</v>
      </c>
      <c r="K186" s="66">
        <f t="shared" si="115"/>
        <v>63.623729061517075</v>
      </c>
      <c r="L186" s="66">
        <f t="shared" si="115"/>
        <v>62.698412698412696</v>
      </c>
      <c r="M186" s="66">
        <f t="shared" si="115"/>
        <v>51.744568795260037</v>
      </c>
    </row>
    <row r="187" spans="1:13">
      <c r="A187" s="45" t="s">
        <v>15</v>
      </c>
      <c r="B187" s="66">
        <f t="shared" si="115"/>
        <v>35.227730753728338</v>
      </c>
      <c r="C187" s="66">
        <f t="shared" si="115"/>
        <v>34.672619047619044</v>
      </c>
      <c r="D187" s="66">
        <f t="shared" si="115"/>
        <v>44.287634408602152</v>
      </c>
      <c r="E187" s="66">
        <f t="shared" si="115"/>
        <v>38.888888888888893</v>
      </c>
      <c r="F187" s="66">
        <f t="shared" si="115"/>
        <v>32.963709677419359</v>
      </c>
      <c r="G187" s="66">
        <f t="shared" si="115"/>
        <v>44.565217391304344</v>
      </c>
      <c r="H187" s="66">
        <f t="shared" si="115"/>
        <v>44.179523141654983</v>
      </c>
      <c r="I187" s="66">
        <f t="shared" si="115"/>
        <v>33.938172043010752</v>
      </c>
      <c r="J187" s="66">
        <f t="shared" si="115"/>
        <v>44.479166666666664</v>
      </c>
      <c r="K187" s="66">
        <f t="shared" si="115"/>
        <v>41.56586021505376</v>
      </c>
      <c r="L187" s="66">
        <f t="shared" si="115"/>
        <v>43.605442176870746</v>
      </c>
      <c r="M187" s="66">
        <f t="shared" si="115"/>
        <v>28.784119106699752</v>
      </c>
    </row>
    <row r="188" spans="1:13">
      <c r="A188" s="45"/>
      <c r="B188" s="52"/>
      <c r="C188" s="52"/>
      <c r="D188" s="52"/>
      <c r="E188" s="52"/>
      <c r="F188" s="52"/>
      <c r="G188" s="52"/>
      <c r="H188" s="52"/>
      <c r="I188" s="52"/>
      <c r="J188" s="52"/>
      <c r="K188" s="52"/>
      <c r="L188" s="52"/>
      <c r="M188" s="52"/>
    </row>
    <row r="189" spans="1:13">
      <c r="A189" s="45" t="s">
        <v>21</v>
      </c>
      <c r="B189" s="52"/>
      <c r="C189" s="52"/>
      <c r="D189" s="52"/>
      <c r="E189" s="52"/>
      <c r="F189" s="52"/>
      <c r="G189" s="52"/>
      <c r="H189" s="52"/>
      <c r="I189" s="52"/>
      <c r="J189" s="52"/>
      <c r="K189" s="52"/>
      <c r="L189" s="52"/>
      <c r="M189" s="52"/>
    </row>
    <row r="190" spans="1:13">
      <c r="A190" s="45" t="s">
        <v>13</v>
      </c>
      <c r="B190" s="52">
        <f t="shared" ref="B190:M192" si="116">(+B180/B175)*100</f>
        <v>39.13386808528324</v>
      </c>
      <c r="C190" s="52">
        <f t="shared" si="116"/>
        <v>37.414649286157662</v>
      </c>
      <c r="D190" s="52">
        <f t="shared" si="116"/>
        <v>33.715784625858511</v>
      </c>
      <c r="E190" s="52">
        <f t="shared" si="116"/>
        <v>39.677219118559904</v>
      </c>
      <c r="F190" s="52">
        <f t="shared" si="116"/>
        <v>33.026499868210294</v>
      </c>
      <c r="G190" s="52">
        <f t="shared" si="116"/>
        <v>36.856959589480439</v>
      </c>
      <c r="H190" s="52">
        <f t="shared" si="116"/>
        <v>41.866504361939541</v>
      </c>
      <c r="I190" s="52">
        <f t="shared" si="116"/>
        <v>35.760884838508943</v>
      </c>
      <c r="J190" s="52">
        <f t="shared" si="116"/>
        <v>40.054065294239969</v>
      </c>
      <c r="K190" s="52">
        <f t="shared" si="116"/>
        <v>40.635501982170524</v>
      </c>
      <c r="L190" s="52">
        <f t="shared" si="116"/>
        <v>39.648588259191548</v>
      </c>
      <c r="M190" s="52">
        <f t="shared" si="116"/>
        <v>33.174549166383123</v>
      </c>
    </row>
    <row r="191" spans="1:13">
      <c r="A191" s="45" t="s">
        <v>14</v>
      </c>
      <c r="B191" s="66">
        <f t="shared" si="116"/>
        <v>43.345629594746619</v>
      </c>
      <c r="C191" s="66">
        <f t="shared" si="116"/>
        <v>42.199629243424866</v>
      </c>
      <c r="D191" s="66">
        <f t="shared" si="116"/>
        <v>35.769039583496848</v>
      </c>
      <c r="E191" s="66">
        <f t="shared" si="116"/>
        <v>45.344687753446877</v>
      </c>
      <c r="F191" s="66">
        <f t="shared" si="116"/>
        <v>37.624657607105817</v>
      </c>
      <c r="G191" s="66">
        <f t="shared" si="116"/>
        <v>40.774354704412993</v>
      </c>
      <c r="H191" s="66">
        <f t="shared" si="116"/>
        <v>46.022727272727273</v>
      </c>
      <c r="I191" s="66">
        <f t="shared" si="116"/>
        <v>40.418072888051697</v>
      </c>
      <c r="J191" s="66">
        <f t="shared" si="116"/>
        <v>43.547599674532137</v>
      </c>
      <c r="K191" s="66">
        <f t="shared" si="116"/>
        <v>45.45526129294732</v>
      </c>
      <c r="L191" s="66">
        <f t="shared" si="116"/>
        <v>44.093708165997327</v>
      </c>
      <c r="M191" s="66">
        <f t="shared" si="116"/>
        <v>38.140263810891994</v>
      </c>
    </row>
    <row r="192" spans="1:13">
      <c r="A192" s="45" t="s">
        <v>15</v>
      </c>
      <c r="B192" s="66">
        <f t="shared" si="116"/>
        <v>22.870997070411153</v>
      </c>
      <c r="C192" s="66">
        <f t="shared" si="116"/>
        <v>21.806500377928948</v>
      </c>
      <c r="D192" s="66">
        <f t="shared" si="116"/>
        <v>27.018262502133471</v>
      </c>
      <c r="E192" s="66">
        <f t="shared" si="116"/>
        <v>21.19047619047619</v>
      </c>
      <c r="F192" s="66">
        <f t="shared" si="116"/>
        <v>18.271036012971496</v>
      </c>
      <c r="G192" s="66">
        <f t="shared" si="116"/>
        <v>23.715083798882684</v>
      </c>
      <c r="H192" s="66">
        <f t="shared" si="116"/>
        <v>27.563524959452153</v>
      </c>
      <c r="I192" s="66">
        <f t="shared" si="116"/>
        <v>20.407107124374676</v>
      </c>
      <c r="J192" s="66">
        <f t="shared" si="116"/>
        <v>28.573975044563284</v>
      </c>
      <c r="K192" s="66">
        <f t="shared" si="116"/>
        <v>24.797308952906675</v>
      </c>
      <c r="L192" s="66">
        <f t="shared" si="116"/>
        <v>25.673400673400675</v>
      </c>
      <c r="M192" s="66">
        <f t="shared" si="116"/>
        <v>16.895016269909231</v>
      </c>
    </row>
    <row r="193" spans="1:13">
      <c r="A193" s="45"/>
      <c r="B193" s="52"/>
      <c r="C193" s="52"/>
      <c r="D193" s="52"/>
      <c r="E193" s="52"/>
      <c r="F193" s="52"/>
      <c r="G193" s="52"/>
      <c r="H193" s="52"/>
      <c r="I193" s="52"/>
      <c r="J193" s="52"/>
      <c r="K193" s="52"/>
      <c r="L193" s="52"/>
      <c r="M193" s="52"/>
    </row>
    <row r="194" spans="1:13">
      <c r="A194" s="45" t="s">
        <v>22</v>
      </c>
      <c r="B194" s="18"/>
      <c r="C194" s="20"/>
      <c r="D194" s="18"/>
      <c r="E194" s="18"/>
      <c r="F194" s="18"/>
      <c r="G194" s="18"/>
      <c r="H194" s="18"/>
      <c r="I194" s="18"/>
      <c r="J194" s="18"/>
      <c r="K194" s="18"/>
      <c r="L194" s="18"/>
      <c r="M194" s="18"/>
    </row>
    <row r="195" spans="1:13">
      <c r="A195" s="45" t="s">
        <v>13</v>
      </c>
      <c r="B195" s="46">
        <f t="shared" ref="B195:M195" si="117">SUM(B196:B197)</f>
        <v>8934</v>
      </c>
      <c r="C195" s="46">
        <f t="shared" si="117"/>
        <v>8143</v>
      </c>
      <c r="D195" s="46">
        <f t="shared" si="117"/>
        <v>8189</v>
      </c>
      <c r="E195" s="46">
        <f t="shared" si="117"/>
        <v>9096</v>
      </c>
      <c r="F195" s="46">
        <f t="shared" si="117"/>
        <v>9100</v>
      </c>
      <c r="G195" s="46">
        <f t="shared" si="117"/>
        <v>9333</v>
      </c>
      <c r="H195" s="46">
        <f t="shared" si="117"/>
        <v>10406</v>
      </c>
      <c r="I195" s="46">
        <f t="shared" si="117"/>
        <v>10350</v>
      </c>
      <c r="J195" s="46">
        <f t="shared" si="117"/>
        <v>10919</v>
      </c>
      <c r="K195" s="46">
        <f t="shared" si="117"/>
        <v>11121</v>
      </c>
      <c r="L195" s="46">
        <f t="shared" si="117"/>
        <v>10574</v>
      </c>
      <c r="M195" s="46">
        <f t="shared" si="117"/>
        <v>9279</v>
      </c>
    </row>
    <row r="196" spans="1:13">
      <c r="A196" s="45" t="s">
        <v>14</v>
      </c>
      <c r="B196" s="63">
        <v>7616</v>
      </c>
      <c r="C196" s="63">
        <v>6973</v>
      </c>
      <c r="D196" s="63">
        <v>6893</v>
      </c>
      <c r="E196" s="63">
        <v>7726</v>
      </c>
      <c r="F196" s="63">
        <v>7905</v>
      </c>
      <c r="G196" s="63">
        <v>8056</v>
      </c>
      <c r="H196" s="63">
        <v>8730</v>
      </c>
      <c r="I196" s="63">
        <v>9029</v>
      </c>
      <c r="J196" s="63">
        <v>9448</v>
      </c>
      <c r="K196" s="63">
        <v>9607</v>
      </c>
      <c r="L196" s="63">
        <v>9159</v>
      </c>
      <c r="M196" s="63">
        <v>8188</v>
      </c>
    </row>
    <row r="197" spans="1:13">
      <c r="A197" s="45" t="s">
        <v>15</v>
      </c>
      <c r="B197" s="63">
        <v>1318</v>
      </c>
      <c r="C197" s="63">
        <v>1170</v>
      </c>
      <c r="D197" s="63">
        <v>1296</v>
      </c>
      <c r="E197" s="63">
        <v>1370</v>
      </c>
      <c r="F197" s="63">
        <v>1195</v>
      </c>
      <c r="G197" s="63">
        <v>1277</v>
      </c>
      <c r="H197" s="63">
        <v>1676</v>
      </c>
      <c r="I197" s="63">
        <v>1321</v>
      </c>
      <c r="J197" s="63">
        <v>1471</v>
      </c>
      <c r="K197" s="63">
        <v>1514</v>
      </c>
      <c r="L197" s="63">
        <v>1415</v>
      </c>
      <c r="M197" s="63">
        <v>1091</v>
      </c>
    </row>
    <row r="198" spans="1:13">
      <c r="A198" s="45"/>
      <c r="B198" s="63"/>
      <c r="C198" s="63"/>
      <c r="D198" s="63"/>
      <c r="E198" s="63"/>
      <c r="F198" s="63"/>
      <c r="G198" s="63"/>
      <c r="H198" s="63"/>
      <c r="I198" s="63"/>
      <c r="J198" s="63"/>
      <c r="K198" s="63"/>
      <c r="L198" s="63"/>
      <c r="M198" s="63"/>
    </row>
    <row r="199" spans="1:13" ht="25.5">
      <c r="A199" s="45" t="s">
        <v>23</v>
      </c>
      <c r="B199" s="27"/>
      <c r="C199" s="28"/>
      <c r="D199" s="27"/>
      <c r="E199" s="27"/>
      <c r="F199" s="27"/>
      <c r="G199" s="27"/>
      <c r="H199" s="27"/>
      <c r="I199" s="27"/>
      <c r="J199" s="27"/>
      <c r="K199" s="27"/>
      <c r="L199" s="27"/>
      <c r="M199" s="27"/>
    </row>
    <row r="200" spans="1:13">
      <c r="A200" s="45" t="s">
        <v>13</v>
      </c>
      <c r="B200" s="52">
        <f t="shared" ref="B200:M202" si="118">B180/B195</f>
        <v>2.1079023953436309</v>
      </c>
      <c r="C200" s="52">
        <f t="shared" si="118"/>
        <v>2.0725776740758932</v>
      </c>
      <c r="D200" s="52">
        <f t="shared" si="118"/>
        <v>2.0561729148858223</v>
      </c>
      <c r="E200" s="52">
        <f t="shared" si="118"/>
        <v>2.108179419525066</v>
      </c>
      <c r="F200" s="52">
        <f t="shared" si="118"/>
        <v>1.79</v>
      </c>
      <c r="G200" s="52">
        <f t="shared" si="118"/>
        <v>1.8469945355191257</v>
      </c>
      <c r="H200" s="52">
        <f t="shared" si="118"/>
        <v>1.9830866807610994</v>
      </c>
      <c r="I200" s="52">
        <f t="shared" si="118"/>
        <v>1.721256038647343</v>
      </c>
      <c r="J200" s="52">
        <f t="shared" si="118"/>
        <v>1.764080959794853</v>
      </c>
      <c r="K200" s="52">
        <f t="shared" si="118"/>
        <v>1.8157539789587267</v>
      </c>
      <c r="L200" s="52">
        <f t="shared" si="118"/>
        <v>1.8459428787592207</v>
      </c>
      <c r="M200" s="52">
        <f t="shared" si="118"/>
        <v>1.786291626252829</v>
      </c>
    </row>
    <row r="201" spans="1:13">
      <c r="A201" s="45" t="s">
        <v>14</v>
      </c>
      <c r="B201" s="66">
        <f t="shared" si="118"/>
        <v>2.1754201680672267</v>
      </c>
      <c r="C201" s="66">
        <f t="shared" si="118"/>
        <v>2.0893446149433528</v>
      </c>
      <c r="D201" s="66">
        <f t="shared" si="118"/>
        <v>1.9834614826635717</v>
      </c>
      <c r="E201" s="66">
        <f t="shared" si="118"/>
        <v>2.170981102769868</v>
      </c>
      <c r="F201" s="66">
        <f t="shared" si="118"/>
        <v>1.789753320683112</v>
      </c>
      <c r="G201" s="66">
        <f t="shared" si="118"/>
        <v>1.823609731876862</v>
      </c>
      <c r="H201" s="66">
        <f t="shared" si="118"/>
        <v>2.0134020618556701</v>
      </c>
      <c r="I201" s="66">
        <f t="shared" si="118"/>
        <v>1.7110421973640493</v>
      </c>
      <c r="J201" s="66">
        <f t="shared" si="118"/>
        <v>1.699407281964437</v>
      </c>
      <c r="K201" s="66">
        <f t="shared" si="118"/>
        <v>1.8026439054855834</v>
      </c>
      <c r="L201" s="66">
        <f t="shared" si="118"/>
        <v>1.7981220657276995</v>
      </c>
      <c r="M201" s="66">
        <f t="shared" si="118"/>
        <v>1.783341475329751</v>
      </c>
    </row>
    <row r="202" spans="1:13">
      <c r="A202" s="45" t="s">
        <v>15</v>
      </c>
      <c r="B202" s="66">
        <f t="shared" si="118"/>
        <v>1.7177541729893779</v>
      </c>
      <c r="C202" s="66">
        <f t="shared" si="118"/>
        <v>1.9726495726495727</v>
      </c>
      <c r="D202" s="66">
        <f t="shared" si="118"/>
        <v>2.4429012345679011</v>
      </c>
      <c r="E202" s="66">
        <f t="shared" si="118"/>
        <v>1.7540145985401461</v>
      </c>
      <c r="F202" s="66">
        <f t="shared" si="118"/>
        <v>1.7916317991631798</v>
      </c>
      <c r="G202" s="66">
        <f t="shared" si="118"/>
        <v>1.9945184025058731</v>
      </c>
      <c r="H202" s="66">
        <f t="shared" si="118"/>
        <v>1.8251789976133652</v>
      </c>
      <c r="I202" s="66">
        <f t="shared" si="118"/>
        <v>1.7910673732021196</v>
      </c>
      <c r="J202" s="66">
        <f t="shared" si="118"/>
        <v>2.1794697484704284</v>
      </c>
      <c r="K202" s="66">
        <f t="shared" si="118"/>
        <v>1.8989431968295905</v>
      </c>
      <c r="L202" s="66">
        <f t="shared" si="118"/>
        <v>2.1554770318021204</v>
      </c>
      <c r="M202" s="66">
        <f t="shared" si="118"/>
        <v>1.8084326306141154</v>
      </c>
    </row>
    <row r="203" spans="1:13">
      <c r="A203" s="45"/>
      <c r="B203" s="31"/>
      <c r="C203" s="31"/>
      <c r="D203" s="31"/>
      <c r="E203" s="31"/>
      <c r="F203" s="31"/>
      <c r="G203" s="31"/>
      <c r="H203" s="31"/>
      <c r="I203" s="31"/>
      <c r="J203" s="31"/>
      <c r="K203" s="31"/>
      <c r="L203" s="31"/>
      <c r="M203" s="31"/>
    </row>
    <row r="204" spans="1:13" ht="30" customHeight="1">
      <c r="A204" s="53" t="s">
        <v>37</v>
      </c>
      <c r="B204" s="74">
        <v>2021</v>
      </c>
      <c r="C204" s="73"/>
      <c r="D204" s="73"/>
      <c r="E204" s="73"/>
      <c r="F204" s="73"/>
      <c r="G204" s="73"/>
      <c r="H204" s="73"/>
      <c r="I204" s="73"/>
      <c r="J204" s="73"/>
      <c r="K204" s="73"/>
      <c r="L204" s="73"/>
      <c r="M204" s="73"/>
    </row>
    <row r="205" spans="1:13">
      <c r="A205" s="45"/>
      <c r="B205" s="35" t="s">
        <v>0</v>
      </c>
      <c r="C205" s="35" t="s">
        <v>1</v>
      </c>
      <c r="D205" s="35" t="s">
        <v>2</v>
      </c>
      <c r="E205" s="35" t="s">
        <v>41</v>
      </c>
      <c r="F205" s="35" t="s">
        <v>42</v>
      </c>
      <c r="G205" s="35" t="s">
        <v>5</v>
      </c>
      <c r="H205" s="35" t="s">
        <v>6</v>
      </c>
      <c r="I205" s="35" t="s">
        <v>7</v>
      </c>
      <c r="J205" s="35" t="s">
        <v>8</v>
      </c>
      <c r="K205" s="35" t="s">
        <v>9</v>
      </c>
      <c r="L205" s="35" t="s">
        <v>10</v>
      </c>
      <c r="M205" s="35" t="s">
        <v>11</v>
      </c>
    </row>
    <row r="206" spans="1:13" ht="15" customHeight="1">
      <c r="A206" s="45"/>
    </row>
    <row r="207" spans="1:13">
      <c r="A207" s="45" t="s">
        <v>12</v>
      </c>
    </row>
    <row r="208" spans="1:13">
      <c r="A208" s="45" t="s">
        <v>13</v>
      </c>
      <c r="B208" s="46">
        <f t="shared" ref="B208:M208" si="119">SUM(B209:B210)</f>
        <v>19</v>
      </c>
      <c r="C208" s="46">
        <f t="shared" si="119"/>
        <v>19</v>
      </c>
      <c r="D208" s="46">
        <f t="shared" si="119"/>
        <v>19</v>
      </c>
      <c r="E208" s="46">
        <f t="shared" si="119"/>
        <v>19</v>
      </c>
      <c r="F208" s="46">
        <f t="shared" si="119"/>
        <v>19</v>
      </c>
      <c r="G208" s="46">
        <f t="shared" si="119"/>
        <v>19</v>
      </c>
      <c r="H208" s="46">
        <f t="shared" si="119"/>
        <v>19</v>
      </c>
      <c r="I208" s="46">
        <f t="shared" si="119"/>
        <v>19</v>
      </c>
      <c r="J208" s="46">
        <f t="shared" si="119"/>
        <v>19</v>
      </c>
      <c r="K208" s="46">
        <f t="shared" si="119"/>
        <v>19</v>
      </c>
      <c r="L208" s="46">
        <f t="shared" si="119"/>
        <v>19</v>
      </c>
      <c r="M208" s="46">
        <f t="shared" si="119"/>
        <v>19</v>
      </c>
    </row>
    <row r="209" spans="1:13">
      <c r="A209" s="45" t="s">
        <v>14</v>
      </c>
      <c r="B209" s="63">
        <v>10</v>
      </c>
      <c r="C209" s="63">
        <v>10</v>
      </c>
      <c r="D209" s="63">
        <v>10</v>
      </c>
      <c r="E209" s="63">
        <v>10</v>
      </c>
      <c r="F209" s="63">
        <v>10</v>
      </c>
      <c r="G209" s="63">
        <v>10</v>
      </c>
      <c r="H209" s="63">
        <v>10</v>
      </c>
      <c r="I209" s="63">
        <v>10</v>
      </c>
      <c r="J209" s="63">
        <v>10</v>
      </c>
      <c r="K209" s="63">
        <v>10</v>
      </c>
      <c r="L209" s="63">
        <v>10</v>
      </c>
      <c r="M209" s="63">
        <v>10</v>
      </c>
    </row>
    <row r="210" spans="1:13">
      <c r="A210" s="45" t="s">
        <v>15</v>
      </c>
      <c r="B210" s="63">
        <v>9</v>
      </c>
      <c r="C210" s="63">
        <v>9</v>
      </c>
      <c r="D210" s="63">
        <v>9</v>
      </c>
      <c r="E210" s="63">
        <v>9</v>
      </c>
      <c r="F210" s="63">
        <v>9</v>
      </c>
      <c r="G210" s="63">
        <v>9</v>
      </c>
      <c r="H210" s="63">
        <v>9</v>
      </c>
      <c r="I210" s="63">
        <v>9</v>
      </c>
      <c r="J210" s="63">
        <v>9</v>
      </c>
      <c r="K210" s="63">
        <v>9</v>
      </c>
      <c r="L210" s="63">
        <v>9</v>
      </c>
      <c r="M210" s="63">
        <v>9</v>
      </c>
    </row>
    <row r="211" spans="1:13">
      <c r="A211" s="45"/>
      <c r="B211" s="46"/>
      <c r="C211" s="46"/>
      <c r="D211" s="46"/>
      <c r="E211" s="46"/>
      <c r="F211" s="46"/>
      <c r="G211" s="46"/>
      <c r="H211" s="46"/>
      <c r="I211" s="46"/>
      <c r="J211" s="46"/>
      <c r="K211" s="46"/>
      <c r="L211" s="46"/>
      <c r="M211" s="46"/>
    </row>
    <row r="212" spans="1:13">
      <c r="A212" s="45" t="s">
        <v>16</v>
      </c>
      <c r="B212" s="46"/>
      <c r="C212" s="46"/>
      <c r="D212" s="46"/>
      <c r="E212" s="46"/>
      <c r="F212" s="46"/>
      <c r="G212" s="46"/>
      <c r="H212" s="46"/>
      <c r="I212" s="46"/>
      <c r="J212" s="46"/>
      <c r="K212" s="46"/>
      <c r="L212" s="46"/>
      <c r="M212" s="46"/>
    </row>
    <row r="213" spans="1:13">
      <c r="A213" s="45" t="s">
        <v>13</v>
      </c>
      <c r="B213" s="46">
        <f t="shared" ref="B213:M213" si="120">SUM(B214:B215)</f>
        <v>16709</v>
      </c>
      <c r="C213" s="46">
        <f t="shared" si="120"/>
        <v>14480</v>
      </c>
      <c r="D213" s="46">
        <f t="shared" si="120"/>
        <v>16616</v>
      </c>
      <c r="E213" s="46">
        <f t="shared" si="120"/>
        <v>16080</v>
      </c>
      <c r="F213" s="46">
        <f t="shared" si="120"/>
        <v>15396</v>
      </c>
      <c r="G213" s="46">
        <f t="shared" si="120"/>
        <v>15981</v>
      </c>
      <c r="H213" s="46">
        <f t="shared" si="120"/>
        <v>16616</v>
      </c>
      <c r="I213" s="46">
        <f t="shared" si="120"/>
        <v>16709</v>
      </c>
      <c r="J213" s="46">
        <f t="shared" si="120"/>
        <v>15840</v>
      </c>
      <c r="K213" s="46">
        <f t="shared" si="120"/>
        <v>16616</v>
      </c>
      <c r="L213" s="46">
        <f t="shared" si="120"/>
        <v>16230</v>
      </c>
      <c r="M213" s="46">
        <f t="shared" si="120"/>
        <v>16430</v>
      </c>
    </row>
    <row r="214" spans="1:13">
      <c r="A214" s="45" t="s">
        <v>14</v>
      </c>
      <c r="B214" s="63">
        <v>13640</v>
      </c>
      <c r="C214" s="63">
        <v>12320</v>
      </c>
      <c r="D214" s="63">
        <v>13640</v>
      </c>
      <c r="E214" s="63">
        <v>13200</v>
      </c>
      <c r="F214" s="63">
        <v>12420</v>
      </c>
      <c r="G214" s="63">
        <v>13200</v>
      </c>
      <c r="H214" s="63">
        <v>13640</v>
      </c>
      <c r="I214" s="63">
        <v>13640</v>
      </c>
      <c r="J214" s="63">
        <v>13140</v>
      </c>
      <c r="K214" s="63">
        <v>13640</v>
      </c>
      <c r="L214" s="63">
        <v>13350</v>
      </c>
      <c r="M214" s="63">
        <v>13640</v>
      </c>
    </row>
    <row r="215" spans="1:13">
      <c r="A215" s="45" t="s">
        <v>15</v>
      </c>
      <c r="B215" s="63">
        <v>3069</v>
      </c>
      <c r="C215" s="63">
        <v>2160</v>
      </c>
      <c r="D215" s="63">
        <v>2976</v>
      </c>
      <c r="E215" s="63">
        <v>2880</v>
      </c>
      <c r="F215" s="63">
        <v>2976</v>
      </c>
      <c r="G215" s="63">
        <v>2781</v>
      </c>
      <c r="H215" s="63">
        <v>2976</v>
      </c>
      <c r="I215" s="63">
        <v>3069</v>
      </c>
      <c r="J215" s="63">
        <v>2700</v>
      </c>
      <c r="K215" s="63">
        <v>2976</v>
      </c>
      <c r="L215" s="63">
        <v>2880</v>
      </c>
      <c r="M215" s="63">
        <v>2790</v>
      </c>
    </row>
    <row r="216" spans="1:13">
      <c r="A216" s="45"/>
      <c r="B216" s="46"/>
      <c r="C216" s="46"/>
      <c r="D216" s="46"/>
      <c r="E216" s="46"/>
      <c r="F216" s="46"/>
      <c r="G216" s="46"/>
      <c r="H216" s="46"/>
      <c r="I216" s="46"/>
      <c r="J216" s="46"/>
      <c r="K216" s="46"/>
      <c r="L216" s="46"/>
      <c r="M216" s="46"/>
    </row>
    <row r="217" spans="1:13">
      <c r="A217" s="45" t="s">
        <v>17</v>
      </c>
      <c r="B217" s="46"/>
      <c r="C217" s="46"/>
      <c r="D217" s="46"/>
      <c r="E217" s="46"/>
      <c r="F217" s="46"/>
      <c r="G217" s="46"/>
      <c r="H217" s="46"/>
      <c r="I217" s="46"/>
      <c r="J217" s="46"/>
      <c r="K217" s="46"/>
      <c r="L217" s="46"/>
      <c r="M217" s="46"/>
    </row>
    <row r="218" spans="1:13">
      <c r="A218" s="45" t="s">
        <v>13</v>
      </c>
      <c r="B218" s="46">
        <f t="shared" ref="B218:M218" si="121">SUM(B219:B220)</f>
        <v>4897</v>
      </c>
      <c r="C218" s="46">
        <f t="shared" si="121"/>
        <v>4045</v>
      </c>
      <c r="D218" s="46">
        <f t="shared" si="121"/>
        <v>4004</v>
      </c>
      <c r="E218" s="46">
        <f t="shared" si="121"/>
        <v>3676</v>
      </c>
      <c r="F218" s="46">
        <f t="shared" si="121"/>
        <v>2213</v>
      </c>
      <c r="G218" s="46">
        <f t="shared" si="121"/>
        <v>2279</v>
      </c>
      <c r="H218" s="46">
        <f t="shared" si="121"/>
        <v>5513</v>
      </c>
      <c r="I218" s="46">
        <f t="shared" si="121"/>
        <v>5556</v>
      </c>
      <c r="J218" s="46">
        <f t="shared" si="121"/>
        <v>5915</v>
      </c>
      <c r="K218" s="46">
        <f t="shared" si="121"/>
        <v>7313</v>
      </c>
      <c r="L218" s="46">
        <f t="shared" si="121"/>
        <v>8349</v>
      </c>
      <c r="M218" s="46">
        <f t="shared" si="121"/>
        <v>6956</v>
      </c>
    </row>
    <row r="219" spans="1:13">
      <c r="A219" s="45" t="s">
        <v>14</v>
      </c>
      <c r="B219" s="63">
        <v>4320</v>
      </c>
      <c r="C219" s="63">
        <v>3596</v>
      </c>
      <c r="D219" s="63">
        <v>3646</v>
      </c>
      <c r="E219" s="63">
        <v>2995</v>
      </c>
      <c r="F219" s="63">
        <v>1916</v>
      </c>
      <c r="G219" s="63">
        <v>2031</v>
      </c>
      <c r="H219" s="63">
        <v>4923</v>
      </c>
      <c r="I219" s="63">
        <v>4606</v>
      </c>
      <c r="J219" s="63">
        <v>5159</v>
      </c>
      <c r="K219" s="63">
        <v>6417</v>
      </c>
      <c r="L219" s="63">
        <v>7270</v>
      </c>
      <c r="M219" s="63">
        <v>6235</v>
      </c>
    </row>
    <row r="220" spans="1:13">
      <c r="A220" s="45" t="s">
        <v>15</v>
      </c>
      <c r="B220" s="63">
        <v>577</v>
      </c>
      <c r="C220" s="63">
        <v>449</v>
      </c>
      <c r="D220" s="63">
        <v>358</v>
      </c>
      <c r="E220" s="63">
        <v>681</v>
      </c>
      <c r="F220" s="63">
        <v>297</v>
      </c>
      <c r="G220" s="63">
        <v>248</v>
      </c>
      <c r="H220" s="63">
        <v>590</v>
      </c>
      <c r="I220" s="63">
        <v>950</v>
      </c>
      <c r="J220" s="63">
        <v>756</v>
      </c>
      <c r="K220" s="63">
        <v>896</v>
      </c>
      <c r="L220" s="63">
        <v>1079</v>
      </c>
      <c r="M220" s="63">
        <v>721</v>
      </c>
    </row>
    <row r="221" spans="1:13">
      <c r="A221" s="45"/>
      <c r="B221" s="46"/>
      <c r="C221" s="46"/>
      <c r="D221" s="46"/>
      <c r="E221" s="46"/>
      <c r="F221" s="46"/>
      <c r="G221" s="46"/>
      <c r="H221" s="46"/>
      <c r="I221" s="46"/>
      <c r="J221" s="46"/>
      <c r="K221" s="46"/>
      <c r="L221" s="46"/>
      <c r="M221" s="46"/>
    </row>
    <row r="222" spans="1:13">
      <c r="A222" s="45" t="s">
        <v>18</v>
      </c>
      <c r="B222" s="46"/>
      <c r="C222" s="46"/>
      <c r="D222" s="46"/>
      <c r="E222" s="46"/>
      <c r="F222" s="46"/>
      <c r="G222" s="46"/>
      <c r="H222" s="46"/>
      <c r="I222" s="46"/>
      <c r="J222" s="46"/>
      <c r="K222" s="46"/>
      <c r="L222" s="46"/>
      <c r="M222" s="46"/>
    </row>
    <row r="223" spans="1:13">
      <c r="A223" s="45" t="s">
        <v>13</v>
      </c>
      <c r="B223" s="46">
        <f t="shared" ref="B223:M223" si="122">SUM(B224:B225)</f>
        <v>49228</v>
      </c>
      <c r="C223" s="46">
        <f t="shared" si="122"/>
        <v>43352</v>
      </c>
      <c r="D223" s="46">
        <f t="shared" si="122"/>
        <v>49352</v>
      </c>
      <c r="E223" s="46">
        <f t="shared" si="122"/>
        <v>47850</v>
      </c>
      <c r="F223" s="46">
        <f t="shared" si="122"/>
        <v>45404</v>
      </c>
      <c r="G223" s="46">
        <f t="shared" si="122"/>
        <v>47220</v>
      </c>
      <c r="H223" s="46">
        <f t="shared" si="122"/>
        <v>49445</v>
      </c>
      <c r="I223" s="46">
        <f t="shared" si="122"/>
        <v>49352</v>
      </c>
      <c r="J223" s="46">
        <f t="shared" si="122"/>
        <v>48270</v>
      </c>
      <c r="K223" s="46">
        <f t="shared" si="122"/>
        <v>49538</v>
      </c>
      <c r="L223" s="46">
        <f t="shared" si="122"/>
        <v>48510</v>
      </c>
      <c r="M223" s="46">
        <f t="shared" si="122"/>
        <v>49659</v>
      </c>
    </row>
    <row r="224" spans="1:13">
      <c r="A224" s="45" t="s">
        <v>14</v>
      </c>
      <c r="B224" s="63">
        <v>38099</v>
      </c>
      <c r="C224" s="63">
        <v>34412</v>
      </c>
      <c r="D224" s="63">
        <v>38099</v>
      </c>
      <c r="E224" s="63">
        <v>36870</v>
      </c>
      <c r="F224" s="63">
        <v>34089</v>
      </c>
      <c r="G224" s="63">
        <v>36870</v>
      </c>
      <c r="H224" s="63">
        <v>38223</v>
      </c>
      <c r="I224" s="63">
        <v>38223</v>
      </c>
      <c r="J224" s="63">
        <v>36990</v>
      </c>
      <c r="K224" s="63">
        <v>38223</v>
      </c>
      <c r="L224" s="63">
        <v>37290</v>
      </c>
      <c r="M224" s="63">
        <v>38223</v>
      </c>
    </row>
    <row r="225" spans="1:14">
      <c r="A225" s="45" t="s">
        <v>15</v>
      </c>
      <c r="B225" s="63">
        <v>11129</v>
      </c>
      <c r="C225" s="63">
        <v>8940</v>
      </c>
      <c r="D225" s="63">
        <v>11253</v>
      </c>
      <c r="E225" s="63">
        <v>10980</v>
      </c>
      <c r="F225" s="63">
        <v>11315</v>
      </c>
      <c r="G225" s="63">
        <v>10350</v>
      </c>
      <c r="H225" s="63">
        <v>11222</v>
      </c>
      <c r="I225" s="63">
        <v>11129</v>
      </c>
      <c r="J225" s="63">
        <v>11280</v>
      </c>
      <c r="K225" s="63">
        <v>11315</v>
      </c>
      <c r="L225" s="63">
        <v>11220</v>
      </c>
      <c r="M225" s="63">
        <v>11436</v>
      </c>
    </row>
    <row r="226" spans="1:14">
      <c r="A226" s="45"/>
      <c r="B226" s="46"/>
      <c r="C226" s="46"/>
      <c r="D226" s="46"/>
      <c r="E226" s="46"/>
      <c r="F226" s="46"/>
      <c r="G226" s="46"/>
      <c r="H226" s="46"/>
      <c r="I226" s="46"/>
      <c r="J226" s="46"/>
      <c r="K226" s="46"/>
      <c r="L226" s="46"/>
      <c r="M226" s="46"/>
    </row>
    <row r="227" spans="1:14">
      <c r="A227" s="45" t="s">
        <v>19</v>
      </c>
      <c r="B227" s="46"/>
      <c r="C227" s="46"/>
      <c r="D227" s="46"/>
      <c r="E227" s="46"/>
      <c r="F227" s="46"/>
      <c r="G227" s="46"/>
      <c r="H227" s="46"/>
      <c r="I227" s="46"/>
      <c r="J227" s="46"/>
      <c r="K227" s="46"/>
      <c r="L227" s="46"/>
      <c r="M227" s="46"/>
    </row>
    <row r="228" spans="1:14">
      <c r="A228" s="45" t="s">
        <v>13</v>
      </c>
      <c r="B228" s="46">
        <f t="shared" ref="B228:M228" si="123">SUM(B229:B230)</f>
        <v>9544</v>
      </c>
      <c r="C228" s="46">
        <f t="shared" si="123"/>
        <v>7945</v>
      </c>
      <c r="D228" s="46">
        <f t="shared" si="123"/>
        <v>7245</v>
      </c>
      <c r="E228" s="46">
        <f t="shared" si="123"/>
        <v>6968</v>
      </c>
      <c r="F228" s="46">
        <f t="shared" si="123"/>
        <v>3643</v>
      </c>
      <c r="G228" s="46">
        <f t="shared" si="123"/>
        <v>3638</v>
      </c>
      <c r="H228" s="46">
        <f t="shared" si="123"/>
        <v>11324</v>
      </c>
      <c r="I228" s="46">
        <f t="shared" si="123"/>
        <v>10522</v>
      </c>
      <c r="J228" s="46">
        <f t="shared" si="123"/>
        <v>11148</v>
      </c>
      <c r="K228" s="46">
        <f t="shared" si="123"/>
        <v>14704</v>
      </c>
      <c r="L228" s="46">
        <f t="shared" si="123"/>
        <v>16340</v>
      </c>
      <c r="M228" s="46">
        <f t="shared" si="123"/>
        <v>13870</v>
      </c>
    </row>
    <row r="229" spans="1:14">
      <c r="A229" s="45" t="s">
        <v>14</v>
      </c>
      <c r="B229" s="63">
        <v>8347</v>
      </c>
      <c r="C229" s="63">
        <v>6793</v>
      </c>
      <c r="D229" s="63">
        <v>6218</v>
      </c>
      <c r="E229" s="63">
        <v>5512</v>
      </c>
      <c r="F229" s="63">
        <v>2862</v>
      </c>
      <c r="G229" s="63">
        <v>3106</v>
      </c>
      <c r="H229" s="63">
        <v>10138</v>
      </c>
      <c r="I229" s="63">
        <v>8622</v>
      </c>
      <c r="J229" s="63">
        <v>9691</v>
      </c>
      <c r="K229" s="63">
        <v>12895</v>
      </c>
      <c r="L229" s="63">
        <v>13533</v>
      </c>
      <c r="M229" s="63">
        <v>12145</v>
      </c>
    </row>
    <row r="230" spans="1:14">
      <c r="A230" s="45" t="s">
        <v>15</v>
      </c>
      <c r="B230" s="63">
        <v>1197</v>
      </c>
      <c r="C230" s="63">
        <v>1152</v>
      </c>
      <c r="D230" s="63">
        <v>1027</v>
      </c>
      <c r="E230" s="63">
        <v>1456</v>
      </c>
      <c r="F230" s="63">
        <v>781</v>
      </c>
      <c r="G230" s="63">
        <v>532</v>
      </c>
      <c r="H230" s="63">
        <v>1186</v>
      </c>
      <c r="I230" s="63">
        <v>1900</v>
      </c>
      <c r="J230" s="63">
        <v>1457</v>
      </c>
      <c r="K230" s="63">
        <v>1809</v>
      </c>
      <c r="L230" s="63">
        <v>2807</v>
      </c>
      <c r="M230" s="63">
        <v>1725</v>
      </c>
    </row>
    <row r="231" spans="1:14">
      <c r="A231" s="45"/>
      <c r="B231" s="46"/>
      <c r="C231" s="46"/>
      <c r="D231" s="46"/>
      <c r="E231" s="46"/>
      <c r="F231" s="46"/>
      <c r="G231" s="46"/>
      <c r="H231" s="46"/>
      <c r="I231" s="46"/>
      <c r="J231" s="46"/>
      <c r="K231" s="46"/>
      <c r="L231" s="46"/>
      <c r="M231" s="46"/>
    </row>
    <row r="232" spans="1:14" ht="25.5">
      <c r="A232" s="45" t="s">
        <v>20</v>
      </c>
      <c r="B232" s="23"/>
      <c r="C232" s="23"/>
      <c r="D232" s="23"/>
      <c r="E232" s="23"/>
      <c r="F232" s="23"/>
      <c r="G232" s="23"/>
      <c r="H232" s="23"/>
      <c r="I232" s="23"/>
      <c r="J232" s="23"/>
      <c r="K232" s="23"/>
      <c r="L232" s="23"/>
      <c r="M232" s="23"/>
    </row>
    <row r="233" spans="1:14">
      <c r="A233" s="45" t="s">
        <v>13</v>
      </c>
      <c r="B233" s="52">
        <f t="shared" ref="B233:M235" si="124">(+B218/B213)*100</f>
        <v>29.307558800646362</v>
      </c>
      <c r="C233" s="52">
        <f t="shared" si="124"/>
        <v>27.935082872928174</v>
      </c>
      <c r="D233" s="52">
        <f t="shared" si="124"/>
        <v>24.097255657197881</v>
      </c>
      <c r="E233" s="52">
        <f t="shared" si="124"/>
        <v>22.860696517412933</v>
      </c>
      <c r="F233" s="52">
        <f t="shared" si="124"/>
        <v>14.373863341127565</v>
      </c>
      <c r="G233" s="52">
        <f t="shared" si="124"/>
        <v>14.260684562918465</v>
      </c>
      <c r="H233" s="52">
        <f t="shared" si="124"/>
        <v>33.17886374578719</v>
      </c>
      <c r="I233" s="52">
        <f t="shared" si="124"/>
        <v>33.251541085642465</v>
      </c>
      <c r="J233" s="52">
        <f t="shared" si="124"/>
        <v>37.342171717171716</v>
      </c>
      <c r="K233" s="52">
        <f t="shared" si="124"/>
        <v>44.011795859412615</v>
      </c>
      <c r="L233" s="52">
        <f t="shared" si="124"/>
        <v>51.441774491682068</v>
      </c>
      <c r="M233" s="52">
        <f t="shared" si="124"/>
        <v>42.337188070602558</v>
      </c>
    </row>
    <row r="234" spans="1:14">
      <c r="A234" s="45" t="s">
        <v>14</v>
      </c>
      <c r="B234" s="66">
        <f t="shared" si="124"/>
        <v>31.671554252199414</v>
      </c>
      <c r="C234" s="66">
        <f t="shared" si="124"/>
        <v>29.188311688311686</v>
      </c>
      <c r="D234" s="66">
        <f t="shared" si="124"/>
        <v>26.730205278592372</v>
      </c>
      <c r="E234" s="66">
        <f t="shared" si="124"/>
        <v>22.689393939393941</v>
      </c>
      <c r="F234" s="66">
        <f t="shared" si="124"/>
        <v>15.426731078904993</v>
      </c>
      <c r="G234" s="66">
        <f t="shared" si="124"/>
        <v>15.386363636363637</v>
      </c>
      <c r="H234" s="66">
        <f t="shared" si="124"/>
        <v>36.092375366568916</v>
      </c>
      <c r="I234" s="66">
        <f t="shared" si="124"/>
        <v>33.768328445747805</v>
      </c>
      <c r="J234" s="66">
        <f t="shared" si="124"/>
        <v>39.261796042617959</v>
      </c>
      <c r="K234" s="66">
        <f t="shared" si="124"/>
        <v>47.045454545454547</v>
      </c>
      <c r="L234" s="66">
        <f t="shared" si="124"/>
        <v>54.456928838951313</v>
      </c>
      <c r="M234" s="66">
        <f t="shared" si="124"/>
        <v>45.711143695014663</v>
      </c>
      <c r="N234" s="36"/>
    </row>
    <row r="235" spans="1:14">
      <c r="A235" s="45" t="s">
        <v>15</v>
      </c>
      <c r="B235" s="66">
        <f t="shared" si="124"/>
        <v>18.800912349299445</v>
      </c>
      <c r="C235" s="66">
        <f t="shared" si="124"/>
        <v>20.787037037037038</v>
      </c>
      <c r="D235" s="66">
        <f t="shared" si="124"/>
        <v>12.029569892473118</v>
      </c>
      <c r="E235" s="66">
        <f t="shared" si="124"/>
        <v>23.645833333333332</v>
      </c>
      <c r="F235" s="66">
        <f t="shared" si="124"/>
        <v>9.9798387096774182</v>
      </c>
      <c r="G235" s="66">
        <f t="shared" si="124"/>
        <v>8.9176555195972682</v>
      </c>
      <c r="H235" s="66">
        <f t="shared" si="124"/>
        <v>19.8252688172043</v>
      </c>
      <c r="I235" s="66">
        <f t="shared" si="124"/>
        <v>30.954708374063213</v>
      </c>
      <c r="J235" s="66">
        <f t="shared" si="124"/>
        <v>28.000000000000004</v>
      </c>
      <c r="K235" s="66">
        <f t="shared" si="124"/>
        <v>30.107526881720432</v>
      </c>
      <c r="L235" s="66">
        <f t="shared" si="124"/>
        <v>37.465277777777779</v>
      </c>
      <c r="M235" s="66">
        <f t="shared" si="124"/>
        <v>25.842293906810038</v>
      </c>
      <c r="N235" s="36"/>
    </row>
    <row r="236" spans="1:14">
      <c r="A236" s="45"/>
      <c r="B236" s="52"/>
      <c r="C236" s="52"/>
      <c r="D236" s="52"/>
      <c r="E236" s="52"/>
      <c r="F236" s="52"/>
      <c r="G236" s="52"/>
      <c r="H236" s="52"/>
      <c r="I236" s="52"/>
      <c r="J236" s="52"/>
      <c r="K236" s="52"/>
      <c r="L236" s="52"/>
      <c r="M236" s="52"/>
    </row>
    <row r="237" spans="1:14">
      <c r="A237" s="45" t="s">
        <v>21</v>
      </c>
      <c r="B237" s="52"/>
      <c r="C237" s="52"/>
      <c r="D237" s="52"/>
      <c r="E237" s="52"/>
      <c r="F237" s="52"/>
      <c r="G237" s="52"/>
      <c r="H237" s="52"/>
      <c r="I237" s="52"/>
      <c r="J237" s="52"/>
      <c r="K237" s="52"/>
      <c r="L237" s="52"/>
      <c r="M237" s="52"/>
    </row>
    <row r="238" spans="1:14">
      <c r="A238" s="45" t="s">
        <v>13</v>
      </c>
      <c r="B238" s="52">
        <f t="shared" ref="B238:M240" si="125">(+B228/B223)*100</f>
        <v>19.387340537905256</v>
      </c>
      <c r="C238" s="52">
        <f t="shared" si="125"/>
        <v>18.326720797195055</v>
      </c>
      <c r="D238" s="52">
        <f t="shared" si="125"/>
        <v>14.680256119306209</v>
      </c>
      <c r="E238" s="52">
        <f t="shared" si="125"/>
        <v>14.562173458725184</v>
      </c>
      <c r="F238" s="52">
        <f t="shared" si="125"/>
        <v>8.0235221566381814</v>
      </c>
      <c r="G238" s="52">
        <f t="shared" si="125"/>
        <v>7.7043625582380342</v>
      </c>
      <c r="H238" s="52">
        <f t="shared" si="125"/>
        <v>22.902214581858633</v>
      </c>
      <c r="I238" s="52">
        <f t="shared" si="125"/>
        <v>21.32031123358729</v>
      </c>
      <c r="J238" s="52">
        <f t="shared" si="125"/>
        <v>23.095090118085768</v>
      </c>
      <c r="K238" s="52">
        <f t="shared" si="125"/>
        <v>29.682264120473175</v>
      </c>
      <c r="L238" s="52">
        <f t="shared" si="125"/>
        <v>33.683776540919396</v>
      </c>
      <c r="M238" s="52">
        <f t="shared" si="125"/>
        <v>27.930485913933023</v>
      </c>
    </row>
    <row r="239" spans="1:14">
      <c r="A239" s="45" t="s">
        <v>14</v>
      </c>
      <c r="B239" s="66">
        <f t="shared" si="125"/>
        <v>21.90871151473792</v>
      </c>
      <c r="C239" s="66">
        <f t="shared" si="125"/>
        <v>19.740206904568176</v>
      </c>
      <c r="D239" s="66">
        <f t="shared" si="125"/>
        <v>16.320638336964226</v>
      </c>
      <c r="E239" s="66">
        <f t="shared" si="125"/>
        <v>14.949823704909141</v>
      </c>
      <c r="F239" s="66">
        <f t="shared" si="125"/>
        <v>8.3956701575288211</v>
      </c>
      <c r="G239" s="66">
        <f t="shared" si="125"/>
        <v>8.4241931109302968</v>
      </c>
      <c r="H239" s="66">
        <f t="shared" si="125"/>
        <v>26.523297491039425</v>
      </c>
      <c r="I239" s="66">
        <f t="shared" si="125"/>
        <v>22.5570991287968</v>
      </c>
      <c r="J239" s="66">
        <f t="shared" si="125"/>
        <v>26.198972695323057</v>
      </c>
      <c r="K239" s="66">
        <f t="shared" si="125"/>
        <v>33.736232111555871</v>
      </c>
      <c r="L239" s="66">
        <f t="shared" si="125"/>
        <v>36.291230893000801</v>
      </c>
      <c r="M239" s="66">
        <f t="shared" si="125"/>
        <v>31.774062737095466</v>
      </c>
      <c r="N239" s="36"/>
    </row>
    <row r="240" spans="1:14">
      <c r="A240" s="45" t="s">
        <v>15</v>
      </c>
      <c r="B240" s="66">
        <f t="shared" si="125"/>
        <v>10.755683349806811</v>
      </c>
      <c r="C240" s="66">
        <f t="shared" si="125"/>
        <v>12.885906040268457</v>
      </c>
      <c r="D240" s="66">
        <f t="shared" si="125"/>
        <v>9.1264551675108851</v>
      </c>
      <c r="E240" s="66">
        <f t="shared" si="125"/>
        <v>13.260473588342442</v>
      </c>
      <c r="F240" s="66">
        <f t="shared" si="125"/>
        <v>6.9023420238621309</v>
      </c>
      <c r="G240" s="66">
        <f t="shared" si="125"/>
        <v>5.1400966183574877</v>
      </c>
      <c r="H240" s="66">
        <f t="shared" si="125"/>
        <v>10.568526109427911</v>
      </c>
      <c r="I240" s="66">
        <f t="shared" si="125"/>
        <v>17.072513253661604</v>
      </c>
      <c r="J240" s="66">
        <f t="shared" si="125"/>
        <v>12.916666666666668</v>
      </c>
      <c r="K240" s="66">
        <f t="shared" si="125"/>
        <v>15.987627043747239</v>
      </c>
      <c r="L240" s="66">
        <f t="shared" si="125"/>
        <v>25.017825311942961</v>
      </c>
      <c r="M240" s="66">
        <f t="shared" si="125"/>
        <v>15.083945435466948</v>
      </c>
      <c r="N240" s="36"/>
    </row>
    <row r="241" spans="1:14">
      <c r="A241" s="45"/>
      <c r="B241" s="52"/>
      <c r="C241" s="52"/>
      <c r="D241" s="52"/>
      <c r="E241" s="52"/>
      <c r="F241" s="52"/>
      <c r="G241" s="52"/>
      <c r="H241" s="52"/>
      <c r="I241" s="52"/>
      <c r="J241" s="52"/>
      <c r="K241" s="52"/>
      <c r="L241" s="52"/>
      <c r="M241" s="52"/>
    </row>
    <row r="242" spans="1:14">
      <c r="A242" s="45" t="s">
        <v>22</v>
      </c>
      <c r="B242" s="18"/>
      <c r="C242" s="18"/>
      <c r="D242" s="18"/>
      <c r="E242" s="18"/>
      <c r="F242" s="18"/>
      <c r="G242" s="18"/>
      <c r="H242" s="18"/>
      <c r="I242" s="18"/>
      <c r="J242" s="18"/>
      <c r="K242" s="18"/>
      <c r="L242" s="18"/>
      <c r="M242" s="18"/>
    </row>
    <row r="243" spans="1:14">
      <c r="A243" s="45" t="s">
        <v>13</v>
      </c>
      <c r="B243" s="46">
        <f t="shared" ref="B243:M243" si="126">SUM(B244:B245)</f>
        <v>4319</v>
      </c>
      <c r="C243" s="46">
        <f t="shared" si="126"/>
        <v>4167</v>
      </c>
      <c r="D243" s="46">
        <f t="shared" si="126"/>
        <v>4259</v>
      </c>
      <c r="E243" s="46">
        <f t="shared" si="126"/>
        <v>3919</v>
      </c>
      <c r="F243" s="46">
        <f t="shared" si="126"/>
        <v>2204</v>
      </c>
      <c r="G243" s="46">
        <f t="shared" si="126"/>
        <v>2255</v>
      </c>
      <c r="H243" s="46">
        <f t="shared" si="126"/>
        <v>5700</v>
      </c>
      <c r="I243" s="46">
        <f t="shared" si="126"/>
        <v>5787</v>
      </c>
      <c r="J243" s="46">
        <f t="shared" si="126"/>
        <v>6243</v>
      </c>
      <c r="K243" s="46">
        <f t="shared" si="126"/>
        <v>7561</v>
      </c>
      <c r="L243" s="46">
        <f t="shared" si="126"/>
        <v>8074</v>
      </c>
      <c r="M243" s="46">
        <f t="shared" si="126"/>
        <v>7428</v>
      </c>
    </row>
    <row r="244" spans="1:14">
      <c r="A244" s="45" t="s">
        <v>14</v>
      </c>
      <c r="B244" s="63">
        <v>3713</v>
      </c>
      <c r="C244" s="63">
        <v>3566</v>
      </c>
      <c r="D244" s="63">
        <v>3658</v>
      </c>
      <c r="E244" s="63">
        <v>3190</v>
      </c>
      <c r="F244" s="63">
        <v>1836</v>
      </c>
      <c r="G244" s="63">
        <v>1959</v>
      </c>
      <c r="H244" s="63">
        <v>5082</v>
      </c>
      <c r="I244" s="63">
        <v>4817</v>
      </c>
      <c r="J244" s="63">
        <v>5372</v>
      </c>
      <c r="K244" s="63">
        <v>6569</v>
      </c>
      <c r="L244" s="63">
        <v>6746</v>
      </c>
      <c r="M244" s="63">
        <v>6328</v>
      </c>
      <c r="N244" s="36"/>
    </row>
    <row r="245" spans="1:14">
      <c r="A245" s="45" t="s">
        <v>15</v>
      </c>
      <c r="B245" s="63">
        <v>606</v>
      </c>
      <c r="C245" s="63">
        <v>601</v>
      </c>
      <c r="D245" s="63">
        <v>601</v>
      </c>
      <c r="E245" s="63">
        <v>729</v>
      </c>
      <c r="F245" s="63">
        <v>368</v>
      </c>
      <c r="G245" s="63">
        <v>296</v>
      </c>
      <c r="H245" s="63">
        <v>618</v>
      </c>
      <c r="I245" s="63">
        <v>970</v>
      </c>
      <c r="J245" s="63">
        <v>871</v>
      </c>
      <c r="K245" s="63">
        <v>992</v>
      </c>
      <c r="L245" s="63">
        <v>1328</v>
      </c>
      <c r="M245" s="63">
        <v>1100</v>
      </c>
      <c r="N245" s="36"/>
    </row>
    <row r="246" spans="1:14">
      <c r="A246" s="45"/>
      <c r="B246" s="46"/>
      <c r="C246" s="46"/>
      <c r="D246" s="46"/>
      <c r="E246" s="46"/>
      <c r="F246" s="46"/>
      <c r="G246" s="46"/>
      <c r="H246" s="46"/>
      <c r="I246" s="46"/>
      <c r="J246" s="46"/>
      <c r="K246" s="46"/>
      <c r="L246" s="46"/>
      <c r="M246" s="46"/>
    </row>
    <row r="247" spans="1:14" ht="25.5">
      <c r="A247" s="45" t="s">
        <v>23</v>
      </c>
      <c r="B247" s="27"/>
      <c r="C247" s="27"/>
      <c r="D247" s="27"/>
      <c r="E247" s="27"/>
      <c r="F247" s="27"/>
      <c r="G247" s="27"/>
      <c r="H247" s="27"/>
      <c r="I247" s="27"/>
      <c r="J247" s="27"/>
      <c r="K247" s="27"/>
      <c r="L247" s="27"/>
      <c r="M247" s="27"/>
    </row>
    <row r="248" spans="1:14">
      <c r="A248" s="45" t="s">
        <v>13</v>
      </c>
      <c r="B248" s="52">
        <f t="shared" ref="B248:M250" si="127">B228/B243</f>
        <v>2.2097707802732116</v>
      </c>
      <c r="C248" s="52">
        <f t="shared" si="127"/>
        <v>1.9066474682025438</v>
      </c>
      <c r="D248" s="52">
        <f t="shared" si="127"/>
        <v>1.7011035454332002</v>
      </c>
      <c r="E248" s="52">
        <f t="shared" si="127"/>
        <v>1.7780045930084205</v>
      </c>
      <c r="F248" s="52">
        <f t="shared" si="127"/>
        <v>1.6529038112522687</v>
      </c>
      <c r="G248" s="52">
        <f t="shared" si="127"/>
        <v>1.6133037694013304</v>
      </c>
      <c r="H248" s="52">
        <f t="shared" si="127"/>
        <v>1.9866666666666666</v>
      </c>
      <c r="I248" s="52">
        <f t="shared" si="127"/>
        <v>1.8182132365647141</v>
      </c>
      <c r="J248" s="52">
        <f t="shared" si="127"/>
        <v>1.7856799615569439</v>
      </c>
      <c r="K248" s="52">
        <f t="shared" si="127"/>
        <v>1.9447163073667504</v>
      </c>
      <c r="L248" s="52">
        <f t="shared" si="127"/>
        <v>2.0237800346792172</v>
      </c>
      <c r="M248" s="52">
        <f t="shared" si="127"/>
        <v>1.8672590199246095</v>
      </c>
    </row>
    <row r="249" spans="1:14">
      <c r="A249" s="45" t="s">
        <v>14</v>
      </c>
      <c r="B249" s="66">
        <f t="shared" si="127"/>
        <v>2.248047401023431</v>
      </c>
      <c r="C249" s="66">
        <f t="shared" si="127"/>
        <v>1.9049355019629837</v>
      </c>
      <c r="D249" s="66">
        <f t="shared" si="127"/>
        <v>1.6998359759431383</v>
      </c>
      <c r="E249" s="66">
        <f t="shared" si="127"/>
        <v>1.7278996865203762</v>
      </c>
      <c r="F249" s="66">
        <f t="shared" si="127"/>
        <v>1.5588235294117647</v>
      </c>
      <c r="G249" s="66">
        <f t="shared" si="127"/>
        <v>1.5855028075548749</v>
      </c>
      <c r="H249" s="66">
        <f t="shared" si="127"/>
        <v>1.994883903974813</v>
      </c>
      <c r="I249" s="66">
        <f t="shared" si="127"/>
        <v>1.789910732821258</v>
      </c>
      <c r="J249" s="66">
        <f t="shared" si="127"/>
        <v>1.8039836187639613</v>
      </c>
      <c r="K249" s="66">
        <f t="shared" si="127"/>
        <v>1.9630080681991171</v>
      </c>
      <c r="L249" s="66">
        <f t="shared" si="127"/>
        <v>2.0060776756596503</v>
      </c>
      <c r="M249" s="66">
        <f t="shared" si="127"/>
        <v>1.9192477876106195</v>
      </c>
    </row>
    <row r="250" spans="1:14">
      <c r="A250" s="45" t="s">
        <v>15</v>
      </c>
      <c r="B250" s="66">
        <f t="shared" si="127"/>
        <v>1.9752475247524752</v>
      </c>
      <c r="C250" s="66">
        <f t="shared" si="127"/>
        <v>1.9168053244592347</v>
      </c>
      <c r="D250" s="66">
        <f t="shared" si="127"/>
        <v>1.7088186356073212</v>
      </c>
      <c r="E250" s="66">
        <f t="shared" si="127"/>
        <v>1.9972565157750344</v>
      </c>
      <c r="F250" s="66">
        <f t="shared" si="127"/>
        <v>2.1222826086956523</v>
      </c>
      <c r="G250" s="66">
        <f t="shared" si="127"/>
        <v>1.7972972972972974</v>
      </c>
      <c r="H250" s="66">
        <f t="shared" si="127"/>
        <v>1.919093851132686</v>
      </c>
      <c r="I250" s="66">
        <f t="shared" si="127"/>
        <v>1.9587628865979381</v>
      </c>
      <c r="J250" s="66">
        <f t="shared" si="127"/>
        <v>1.6727898966704937</v>
      </c>
      <c r="K250" s="66">
        <f t="shared" si="127"/>
        <v>1.8235887096774193</v>
      </c>
      <c r="L250" s="66">
        <f t="shared" si="127"/>
        <v>2.1137048192771086</v>
      </c>
      <c r="M250" s="66">
        <f t="shared" si="127"/>
        <v>1.5681818181818181</v>
      </c>
    </row>
    <row r="251" spans="1:14">
      <c r="A251" s="45"/>
    </row>
    <row r="252" spans="1:14" ht="25.5" customHeight="1">
      <c r="A252" s="53" t="s">
        <v>37</v>
      </c>
      <c r="B252" s="74">
        <v>2020</v>
      </c>
      <c r="C252" s="73"/>
      <c r="D252" s="73"/>
      <c r="E252" s="73"/>
      <c r="F252" s="73"/>
      <c r="G252" s="73"/>
      <c r="H252" s="73"/>
      <c r="I252" s="73"/>
      <c r="J252" s="73"/>
      <c r="K252" s="73"/>
      <c r="L252" s="73"/>
      <c r="M252" s="73"/>
    </row>
    <row r="253" spans="1:14">
      <c r="A253" s="45"/>
      <c r="B253" s="35" t="s">
        <v>0</v>
      </c>
      <c r="C253" s="35" t="s">
        <v>1</v>
      </c>
      <c r="D253" s="35" t="s">
        <v>2</v>
      </c>
      <c r="E253" s="35" t="s">
        <v>41</v>
      </c>
      <c r="F253" s="35" t="s">
        <v>42</v>
      </c>
      <c r="G253" s="35" t="s">
        <v>5</v>
      </c>
      <c r="H253" s="35" t="s">
        <v>6</v>
      </c>
      <c r="I253" s="35" t="s">
        <v>7</v>
      </c>
      <c r="J253" s="35" t="s">
        <v>8</v>
      </c>
      <c r="K253" s="35" t="s">
        <v>9</v>
      </c>
      <c r="L253" s="35" t="s">
        <v>10</v>
      </c>
      <c r="M253" s="35" t="s">
        <v>11</v>
      </c>
    </row>
    <row r="254" spans="1:14">
      <c r="A254" s="45"/>
    </row>
    <row r="255" spans="1:14">
      <c r="A255" s="45" t="s">
        <v>12</v>
      </c>
    </row>
    <row r="256" spans="1:14">
      <c r="A256" s="45" t="s">
        <v>13</v>
      </c>
      <c r="B256" s="46">
        <f t="shared" ref="B256:D256" si="128">SUM(B257:B258)</f>
        <v>23</v>
      </c>
      <c r="C256" s="46">
        <f t="shared" si="128"/>
        <v>23</v>
      </c>
      <c r="D256" s="46">
        <f t="shared" si="128"/>
        <v>23</v>
      </c>
      <c r="E256" s="69" t="s">
        <v>38</v>
      </c>
      <c r="F256" s="69" t="s">
        <v>38</v>
      </c>
      <c r="G256" s="46">
        <f t="shared" ref="G256:M256" si="129">SUM(G257:G258)</f>
        <v>12</v>
      </c>
      <c r="H256" s="46">
        <f t="shared" si="129"/>
        <v>15</v>
      </c>
      <c r="I256" s="46">
        <f t="shared" si="129"/>
        <v>16</v>
      </c>
      <c r="J256" s="46">
        <f t="shared" si="129"/>
        <v>17</v>
      </c>
      <c r="K256" s="46">
        <f t="shared" si="129"/>
        <v>17</v>
      </c>
      <c r="L256" s="46">
        <f t="shared" si="129"/>
        <v>15</v>
      </c>
      <c r="M256" s="46">
        <f t="shared" si="129"/>
        <v>18</v>
      </c>
    </row>
    <row r="257" spans="1:14">
      <c r="A257" s="45" t="s">
        <v>14</v>
      </c>
      <c r="B257" s="63">
        <v>13</v>
      </c>
      <c r="C257" s="63">
        <v>13</v>
      </c>
      <c r="D257" s="63">
        <v>13</v>
      </c>
      <c r="E257" s="70" t="s">
        <v>38</v>
      </c>
      <c r="F257" s="70" t="s">
        <v>38</v>
      </c>
      <c r="G257" s="63">
        <v>9</v>
      </c>
      <c r="H257" s="63">
        <v>11</v>
      </c>
      <c r="I257" s="63">
        <v>12</v>
      </c>
      <c r="J257" s="63">
        <v>13</v>
      </c>
      <c r="K257" s="63">
        <v>13</v>
      </c>
      <c r="L257" s="63">
        <v>9</v>
      </c>
      <c r="M257" s="63">
        <v>10</v>
      </c>
      <c r="N257" s="36"/>
    </row>
    <row r="258" spans="1:14">
      <c r="A258" s="45" t="s">
        <v>15</v>
      </c>
      <c r="B258" s="63">
        <v>10</v>
      </c>
      <c r="C258" s="63">
        <v>10</v>
      </c>
      <c r="D258" s="63">
        <v>10</v>
      </c>
      <c r="E258" s="70" t="s">
        <v>38</v>
      </c>
      <c r="F258" s="70" t="s">
        <v>38</v>
      </c>
      <c r="G258" s="63">
        <v>3</v>
      </c>
      <c r="H258" s="63">
        <v>4</v>
      </c>
      <c r="I258" s="63">
        <v>4</v>
      </c>
      <c r="J258" s="63">
        <v>4</v>
      </c>
      <c r="K258" s="63">
        <v>4</v>
      </c>
      <c r="L258" s="63">
        <v>6</v>
      </c>
      <c r="M258" s="63">
        <v>8</v>
      </c>
      <c r="N258" s="36"/>
    </row>
    <row r="259" spans="1:14">
      <c r="A259" s="45"/>
      <c r="B259" s="46"/>
      <c r="C259" s="46"/>
      <c r="D259" s="46"/>
      <c r="E259" s="46"/>
      <c r="F259" s="46"/>
      <c r="G259" s="46"/>
      <c r="H259" s="46"/>
      <c r="I259" s="46"/>
      <c r="J259" s="46"/>
      <c r="K259" s="46"/>
      <c r="L259" s="46"/>
      <c r="M259" s="46"/>
    </row>
    <row r="260" spans="1:14">
      <c r="A260" s="45" t="s">
        <v>16</v>
      </c>
      <c r="B260" s="46"/>
      <c r="C260" s="46"/>
      <c r="D260" s="46"/>
      <c r="E260" s="46"/>
      <c r="F260" s="46"/>
      <c r="G260" s="46"/>
      <c r="H260" s="46"/>
      <c r="I260" s="46"/>
      <c r="J260" s="46"/>
      <c r="K260" s="46"/>
      <c r="L260" s="46"/>
      <c r="M260" s="46"/>
    </row>
    <row r="261" spans="1:14">
      <c r="A261" s="45" t="s">
        <v>13</v>
      </c>
      <c r="B261" s="46">
        <f t="shared" ref="B261:D261" si="130">SUM(B262:B263)</f>
        <v>19189</v>
      </c>
      <c r="C261" s="46">
        <f t="shared" si="130"/>
        <v>18444</v>
      </c>
      <c r="D261" s="46">
        <f t="shared" si="130"/>
        <v>11333</v>
      </c>
      <c r="E261" s="69" t="s">
        <v>38</v>
      </c>
      <c r="F261" s="69" t="s">
        <v>38</v>
      </c>
      <c r="G261" s="46">
        <f t="shared" ref="G261:M261" si="131">SUM(G262:G263)</f>
        <v>8340</v>
      </c>
      <c r="H261" s="46">
        <f t="shared" si="131"/>
        <v>9021</v>
      </c>
      <c r="I261" s="46">
        <f t="shared" si="131"/>
        <v>9331</v>
      </c>
      <c r="J261" s="46">
        <f t="shared" si="131"/>
        <v>10170</v>
      </c>
      <c r="K261" s="46">
        <f t="shared" si="131"/>
        <v>10509</v>
      </c>
      <c r="L261" s="46">
        <f t="shared" si="131"/>
        <v>11220</v>
      </c>
      <c r="M261" s="46">
        <f t="shared" si="131"/>
        <v>15562</v>
      </c>
    </row>
    <row r="262" spans="1:14">
      <c r="A262" s="45" t="s">
        <v>14</v>
      </c>
      <c r="B262" s="63">
        <v>16027</v>
      </c>
      <c r="C262" s="63">
        <v>14993</v>
      </c>
      <c r="D262" s="63">
        <v>10117</v>
      </c>
      <c r="E262" s="70" t="s">
        <v>38</v>
      </c>
      <c r="F262" s="70" t="s">
        <v>38</v>
      </c>
      <c r="G262" s="63">
        <v>7830</v>
      </c>
      <c r="H262" s="63">
        <v>8277</v>
      </c>
      <c r="I262" s="63">
        <v>8587</v>
      </c>
      <c r="J262" s="63">
        <v>9450</v>
      </c>
      <c r="K262" s="63">
        <v>9765</v>
      </c>
      <c r="L262" s="63">
        <v>9330</v>
      </c>
      <c r="M262" s="63">
        <v>13609</v>
      </c>
    </row>
    <row r="263" spans="1:14">
      <c r="A263" s="45" t="s">
        <v>15</v>
      </c>
      <c r="B263" s="63">
        <v>3162</v>
      </c>
      <c r="C263" s="63">
        <v>3451</v>
      </c>
      <c r="D263" s="63">
        <v>1216</v>
      </c>
      <c r="E263" s="70" t="s">
        <v>38</v>
      </c>
      <c r="F263" s="70" t="s">
        <v>38</v>
      </c>
      <c r="G263" s="63">
        <v>510</v>
      </c>
      <c r="H263" s="63">
        <v>744</v>
      </c>
      <c r="I263" s="63">
        <v>744</v>
      </c>
      <c r="J263" s="63">
        <v>720</v>
      </c>
      <c r="K263" s="63">
        <v>744</v>
      </c>
      <c r="L263" s="63">
        <v>1890</v>
      </c>
      <c r="M263" s="63">
        <v>1953</v>
      </c>
    </row>
    <row r="264" spans="1:14">
      <c r="A264" s="45"/>
      <c r="B264" s="46"/>
      <c r="C264" s="46"/>
      <c r="D264" s="46"/>
      <c r="E264" s="46"/>
      <c r="F264" s="46"/>
      <c r="G264" s="46"/>
      <c r="H264" s="46"/>
      <c r="I264" s="46"/>
      <c r="J264" s="46"/>
      <c r="K264" s="46"/>
      <c r="L264" s="46"/>
      <c r="M264" s="46"/>
    </row>
    <row r="265" spans="1:14">
      <c r="A265" s="45" t="s">
        <v>17</v>
      </c>
      <c r="B265" s="46"/>
      <c r="C265" s="46"/>
      <c r="D265" s="46"/>
      <c r="E265" s="46"/>
      <c r="F265" s="46"/>
      <c r="G265" s="46"/>
      <c r="H265" s="46"/>
      <c r="I265" s="46"/>
      <c r="J265" s="46"/>
      <c r="K265" s="46"/>
      <c r="L265" s="46"/>
      <c r="M265" s="46"/>
    </row>
    <row r="266" spans="1:14">
      <c r="A266" s="45" t="s">
        <v>13</v>
      </c>
      <c r="B266" s="46">
        <f t="shared" ref="B266:D266" si="132">SUM(B267:B268)</f>
        <v>7789</v>
      </c>
      <c r="C266" s="46">
        <f t="shared" si="132"/>
        <v>7688</v>
      </c>
      <c r="D266" s="46">
        <f t="shared" si="132"/>
        <v>3805</v>
      </c>
      <c r="E266" s="69" t="s">
        <v>38</v>
      </c>
      <c r="F266" s="69" t="s">
        <v>38</v>
      </c>
      <c r="G266" s="46">
        <f t="shared" ref="G266:M266" si="133">SUM(G267:G268)</f>
        <v>790</v>
      </c>
      <c r="H266" s="46">
        <f t="shared" si="133"/>
        <v>349</v>
      </c>
      <c r="I266" s="46">
        <f t="shared" si="133"/>
        <v>421</v>
      </c>
      <c r="J266" s="46">
        <f t="shared" si="133"/>
        <v>536</v>
      </c>
      <c r="K266" s="46">
        <f t="shared" si="133"/>
        <v>785</v>
      </c>
      <c r="L266" s="46">
        <f t="shared" si="133"/>
        <v>1298</v>
      </c>
      <c r="M266" s="46">
        <f t="shared" si="133"/>
        <v>2314</v>
      </c>
    </row>
    <row r="267" spans="1:14">
      <c r="A267" s="45" t="s">
        <v>14</v>
      </c>
      <c r="B267" s="63">
        <v>6688</v>
      </c>
      <c r="C267" s="63">
        <v>6422</v>
      </c>
      <c r="D267" s="63">
        <v>2945</v>
      </c>
      <c r="E267" s="70" t="s">
        <v>38</v>
      </c>
      <c r="F267" s="70" t="s">
        <v>38</v>
      </c>
      <c r="G267" s="63">
        <v>760</v>
      </c>
      <c r="H267" s="63">
        <v>329</v>
      </c>
      <c r="I267" s="63">
        <v>411</v>
      </c>
      <c r="J267" s="63">
        <v>528</v>
      </c>
      <c r="K267" s="63">
        <v>695</v>
      </c>
      <c r="L267" s="63">
        <v>1163</v>
      </c>
      <c r="M267" s="63">
        <v>2120</v>
      </c>
    </row>
    <row r="268" spans="1:14">
      <c r="A268" s="45" t="s">
        <v>15</v>
      </c>
      <c r="B268" s="63">
        <v>1101</v>
      </c>
      <c r="C268" s="63">
        <v>1266</v>
      </c>
      <c r="D268" s="63">
        <v>860</v>
      </c>
      <c r="E268" s="70" t="s">
        <v>38</v>
      </c>
      <c r="F268" s="70" t="s">
        <v>38</v>
      </c>
      <c r="G268" s="63">
        <v>30</v>
      </c>
      <c r="H268" s="63">
        <v>20</v>
      </c>
      <c r="I268" s="63">
        <v>10</v>
      </c>
      <c r="J268" s="63">
        <v>8</v>
      </c>
      <c r="K268" s="63">
        <v>90</v>
      </c>
      <c r="L268" s="63">
        <v>135</v>
      </c>
      <c r="M268" s="63">
        <v>194</v>
      </c>
    </row>
    <row r="269" spans="1:14">
      <c r="A269" s="45"/>
      <c r="B269" s="46"/>
      <c r="C269" s="46"/>
      <c r="D269" s="46"/>
      <c r="E269" s="46"/>
      <c r="F269" s="46"/>
      <c r="G269" s="46"/>
      <c r="H269" s="46"/>
      <c r="I269" s="46"/>
      <c r="J269" s="46"/>
      <c r="K269" s="46"/>
      <c r="L269" s="46"/>
      <c r="M269" s="46"/>
    </row>
    <row r="270" spans="1:14">
      <c r="A270" s="45" t="s">
        <v>18</v>
      </c>
      <c r="B270" s="46"/>
      <c r="C270" s="46"/>
      <c r="D270" s="46"/>
      <c r="E270" s="46"/>
      <c r="F270" s="46"/>
      <c r="G270" s="46"/>
      <c r="H270" s="46"/>
      <c r="I270" s="46"/>
      <c r="J270" s="46"/>
      <c r="K270" s="46"/>
      <c r="L270" s="46"/>
      <c r="M270" s="46"/>
    </row>
    <row r="271" spans="1:14">
      <c r="A271" s="45" t="s">
        <v>13</v>
      </c>
      <c r="B271" s="46">
        <f t="shared" ref="B271:D271" si="134">SUM(B272:B273)</f>
        <v>55839</v>
      </c>
      <c r="C271" s="46">
        <f t="shared" si="134"/>
        <v>53360</v>
      </c>
      <c r="D271" s="46">
        <f t="shared" si="134"/>
        <v>35034</v>
      </c>
      <c r="E271" s="69" t="s">
        <v>38</v>
      </c>
      <c r="F271" s="69" t="s">
        <v>38</v>
      </c>
      <c r="G271" s="46">
        <f t="shared" ref="G271:M271" si="135">SUM(G272:G273)</f>
        <v>23790</v>
      </c>
      <c r="H271" s="46">
        <f t="shared" si="135"/>
        <v>26815</v>
      </c>
      <c r="I271" s="46">
        <f t="shared" si="135"/>
        <v>27435</v>
      </c>
      <c r="J271" s="46">
        <f t="shared" si="135"/>
        <v>29100</v>
      </c>
      <c r="K271" s="46">
        <f t="shared" si="135"/>
        <v>30101</v>
      </c>
      <c r="L271" s="46">
        <f t="shared" si="135"/>
        <v>32550</v>
      </c>
      <c r="M271" s="46">
        <f t="shared" si="135"/>
        <v>47647</v>
      </c>
    </row>
    <row r="272" spans="1:14">
      <c r="A272" s="45" t="s">
        <v>14</v>
      </c>
      <c r="B272" s="63">
        <v>43245</v>
      </c>
      <c r="C272" s="63">
        <v>40455</v>
      </c>
      <c r="D272" s="63">
        <v>27586</v>
      </c>
      <c r="E272" s="70" t="s">
        <v>38</v>
      </c>
      <c r="F272" s="70" t="s">
        <v>38</v>
      </c>
      <c r="G272" s="63">
        <v>20040</v>
      </c>
      <c r="H272" s="63">
        <v>21979</v>
      </c>
      <c r="I272" s="63">
        <v>22599</v>
      </c>
      <c r="J272" s="63">
        <v>24420</v>
      </c>
      <c r="K272" s="63">
        <v>25389</v>
      </c>
      <c r="L272" s="63">
        <v>24810</v>
      </c>
      <c r="M272" s="63">
        <v>38099</v>
      </c>
    </row>
    <row r="273" spans="1:13">
      <c r="A273" s="45" t="s">
        <v>15</v>
      </c>
      <c r="B273" s="63">
        <v>12594</v>
      </c>
      <c r="C273" s="63">
        <v>12905</v>
      </c>
      <c r="D273" s="63">
        <v>7448</v>
      </c>
      <c r="E273" s="70" t="s">
        <v>38</v>
      </c>
      <c r="F273" s="70" t="s">
        <v>38</v>
      </c>
      <c r="G273" s="63">
        <v>3750</v>
      </c>
      <c r="H273" s="63">
        <v>4836</v>
      </c>
      <c r="I273" s="63">
        <v>4836</v>
      </c>
      <c r="J273" s="63">
        <v>4680</v>
      </c>
      <c r="K273" s="63">
        <v>4712</v>
      </c>
      <c r="L273" s="63">
        <v>7740</v>
      </c>
      <c r="M273" s="63">
        <v>9548</v>
      </c>
    </row>
    <row r="274" spans="1:13">
      <c r="A274" s="45"/>
      <c r="B274" s="46"/>
      <c r="C274" s="46"/>
      <c r="D274" s="46"/>
      <c r="E274" s="46"/>
      <c r="F274" s="46"/>
      <c r="G274" s="46"/>
      <c r="H274" s="46"/>
      <c r="I274" s="46"/>
      <c r="J274" s="46"/>
      <c r="K274" s="46"/>
      <c r="L274" s="46"/>
      <c r="M274" s="46"/>
    </row>
    <row r="275" spans="1:13">
      <c r="A275" s="45" t="s">
        <v>19</v>
      </c>
      <c r="B275" s="46"/>
      <c r="C275" s="46"/>
      <c r="D275" s="46"/>
      <c r="E275" s="46"/>
      <c r="F275" s="46"/>
      <c r="G275" s="46"/>
      <c r="H275" s="46"/>
      <c r="I275" s="46"/>
      <c r="J275" s="46"/>
      <c r="K275" s="46"/>
      <c r="L275" s="46"/>
      <c r="M275" s="46"/>
    </row>
    <row r="276" spans="1:13">
      <c r="A276" s="45" t="s">
        <v>13</v>
      </c>
      <c r="B276" s="46">
        <f t="shared" ref="B276:M276" si="136">SUM(B277:B278)</f>
        <v>15739</v>
      </c>
      <c r="C276" s="46">
        <f t="shared" si="136"/>
        <v>14657</v>
      </c>
      <c r="D276" s="46">
        <f t="shared" si="136"/>
        <v>6963</v>
      </c>
      <c r="E276" s="69" t="s">
        <v>38</v>
      </c>
      <c r="F276" s="69" t="s">
        <v>38</v>
      </c>
      <c r="G276" s="46">
        <f t="shared" si="136"/>
        <v>1165</v>
      </c>
      <c r="H276" s="46">
        <f t="shared" si="136"/>
        <v>514</v>
      </c>
      <c r="I276" s="46">
        <f t="shared" si="136"/>
        <v>632</v>
      </c>
      <c r="J276" s="46">
        <f t="shared" si="136"/>
        <v>748</v>
      </c>
      <c r="K276" s="46">
        <f t="shared" si="136"/>
        <v>1286</v>
      </c>
      <c r="L276" s="46">
        <f t="shared" si="136"/>
        <v>2196</v>
      </c>
      <c r="M276" s="46">
        <f t="shared" si="136"/>
        <v>4539</v>
      </c>
    </row>
    <row r="277" spans="1:13">
      <c r="A277" s="45" t="s">
        <v>14</v>
      </c>
      <c r="B277" s="63">
        <v>12942</v>
      </c>
      <c r="C277" s="63">
        <v>11786</v>
      </c>
      <c r="D277" s="63">
        <v>4539</v>
      </c>
      <c r="E277" s="70" t="s">
        <v>38</v>
      </c>
      <c r="F277" s="70" t="s">
        <v>38</v>
      </c>
      <c r="G277" s="63">
        <v>1061</v>
      </c>
      <c r="H277" s="63">
        <v>440</v>
      </c>
      <c r="I277" s="63">
        <v>600</v>
      </c>
      <c r="J277" s="63">
        <v>729</v>
      </c>
      <c r="K277" s="63">
        <v>1063</v>
      </c>
      <c r="L277" s="63">
        <v>1768</v>
      </c>
      <c r="M277" s="63">
        <v>4063</v>
      </c>
    </row>
    <row r="278" spans="1:13">
      <c r="A278" s="45" t="s">
        <v>15</v>
      </c>
      <c r="B278" s="63">
        <v>2797</v>
      </c>
      <c r="C278" s="63">
        <v>2871</v>
      </c>
      <c r="D278" s="63">
        <v>2424</v>
      </c>
      <c r="E278" s="70" t="s">
        <v>38</v>
      </c>
      <c r="F278" s="70" t="s">
        <v>38</v>
      </c>
      <c r="G278" s="63">
        <v>104</v>
      </c>
      <c r="H278" s="63">
        <v>74</v>
      </c>
      <c r="I278" s="63">
        <v>32</v>
      </c>
      <c r="J278" s="63">
        <v>19</v>
      </c>
      <c r="K278" s="63">
        <v>223</v>
      </c>
      <c r="L278" s="63">
        <v>428</v>
      </c>
      <c r="M278" s="63">
        <v>476</v>
      </c>
    </row>
    <row r="279" spans="1:13">
      <c r="A279" s="45"/>
      <c r="B279" s="46"/>
      <c r="C279" s="46"/>
      <c r="D279" s="46"/>
      <c r="E279" s="46"/>
      <c r="F279" s="46"/>
      <c r="G279" s="46"/>
      <c r="H279" s="46"/>
      <c r="I279" s="46"/>
      <c r="J279" s="46"/>
      <c r="K279" s="46"/>
      <c r="L279" s="46"/>
      <c r="M279" s="46"/>
    </row>
    <row r="280" spans="1:13" ht="25.5">
      <c r="A280" s="45" t="s">
        <v>20</v>
      </c>
      <c r="B280" s="23"/>
      <c r="C280" s="23"/>
      <c r="D280" s="23"/>
      <c r="E280" s="17"/>
      <c r="F280" s="19"/>
      <c r="G280" s="23"/>
      <c r="H280" s="23"/>
      <c r="I280" s="23"/>
      <c r="J280" s="23"/>
      <c r="K280" s="23"/>
      <c r="L280" s="23"/>
      <c r="M280" s="23"/>
    </row>
    <row r="281" spans="1:13">
      <c r="A281" s="45" t="s">
        <v>13</v>
      </c>
      <c r="B281" s="52">
        <f t="shared" ref="B281:D283" si="137">(+B266/B261)*100</f>
        <v>40.590963572880298</v>
      </c>
      <c r="C281" s="52">
        <f t="shared" si="137"/>
        <v>41.682932118846239</v>
      </c>
      <c r="D281" s="52">
        <f t="shared" si="137"/>
        <v>33.57451689755581</v>
      </c>
      <c r="E281" s="71" t="s">
        <v>31</v>
      </c>
      <c r="F281" s="71" t="s">
        <v>31</v>
      </c>
      <c r="G281" s="52">
        <f t="shared" ref="G281:M283" si="138">(+G266/G261)*100</f>
        <v>9.4724220623501196</v>
      </c>
      <c r="H281" s="52">
        <f t="shared" si="138"/>
        <v>3.8687506928278466</v>
      </c>
      <c r="I281" s="52">
        <f t="shared" si="138"/>
        <v>4.5118422462758545</v>
      </c>
      <c r="J281" s="52">
        <f t="shared" si="138"/>
        <v>5.2704031465093415</v>
      </c>
      <c r="K281" s="52">
        <f t="shared" si="138"/>
        <v>7.4697878009325338</v>
      </c>
      <c r="L281" s="52">
        <f t="shared" si="138"/>
        <v>11.568627450980392</v>
      </c>
      <c r="M281" s="52">
        <f t="shared" si="138"/>
        <v>14.869554041896929</v>
      </c>
    </row>
    <row r="282" spans="1:13">
      <c r="A282" s="45" t="s">
        <v>14</v>
      </c>
      <c r="B282" s="66">
        <f t="shared" si="137"/>
        <v>41.729581331503091</v>
      </c>
      <c r="C282" s="66">
        <f t="shared" si="137"/>
        <v>42.833322217034613</v>
      </c>
      <c r="D282" s="66">
        <f t="shared" si="137"/>
        <v>29.109419788474845</v>
      </c>
      <c r="E282" s="72" t="s">
        <v>31</v>
      </c>
      <c r="F282" s="72" t="s">
        <v>31</v>
      </c>
      <c r="G282" s="66">
        <f t="shared" si="138"/>
        <v>9.7062579821200501</v>
      </c>
      <c r="H282" s="66">
        <f t="shared" si="138"/>
        <v>3.9748701220248881</v>
      </c>
      <c r="I282" s="66">
        <f t="shared" si="138"/>
        <v>4.7863048794689647</v>
      </c>
      <c r="J282" s="66">
        <f t="shared" si="138"/>
        <v>5.587301587301587</v>
      </c>
      <c r="K282" s="66">
        <f t="shared" si="138"/>
        <v>7.1172555043522783</v>
      </c>
      <c r="L282" s="66">
        <f t="shared" si="138"/>
        <v>12.465166130760986</v>
      </c>
      <c r="M282" s="66">
        <f t="shared" si="138"/>
        <v>15.577926372253655</v>
      </c>
    </row>
    <row r="283" spans="1:13">
      <c r="A283" s="45" t="s">
        <v>15</v>
      </c>
      <c r="B283" s="66">
        <f t="shared" si="137"/>
        <v>34.819734345351044</v>
      </c>
      <c r="C283" s="66">
        <f t="shared" si="137"/>
        <v>36.685018835120253</v>
      </c>
      <c r="D283" s="66">
        <f t="shared" si="137"/>
        <v>70.723684210526315</v>
      </c>
      <c r="E283" s="72" t="s">
        <v>31</v>
      </c>
      <c r="F283" s="72" t="s">
        <v>31</v>
      </c>
      <c r="G283" s="66">
        <f t="shared" si="138"/>
        <v>5.8823529411764701</v>
      </c>
      <c r="H283" s="66">
        <f t="shared" si="138"/>
        <v>2.6881720430107525</v>
      </c>
      <c r="I283" s="66">
        <f t="shared" si="138"/>
        <v>1.3440860215053763</v>
      </c>
      <c r="J283" s="66">
        <f t="shared" si="138"/>
        <v>1.1111111111111112</v>
      </c>
      <c r="K283" s="66">
        <f t="shared" si="138"/>
        <v>12.096774193548388</v>
      </c>
      <c r="L283" s="66">
        <f t="shared" si="138"/>
        <v>7.1428571428571423</v>
      </c>
      <c r="M283" s="66">
        <f t="shared" si="138"/>
        <v>9.9334357398873525</v>
      </c>
    </row>
    <row r="284" spans="1:13">
      <c r="A284" s="45"/>
      <c r="B284" s="52"/>
      <c r="C284" s="52"/>
      <c r="D284" s="52"/>
      <c r="E284" s="52"/>
      <c r="F284" s="52"/>
      <c r="G284" s="52"/>
      <c r="H284" s="52"/>
      <c r="I284" s="52"/>
      <c r="J284" s="52"/>
      <c r="K284" s="52"/>
      <c r="L284" s="52"/>
      <c r="M284" s="52"/>
    </row>
    <row r="285" spans="1:13">
      <c r="A285" s="45" t="s">
        <v>21</v>
      </c>
      <c r="B285" s="52"/>
      <c r="C285" s="52"/>
      <c r="D285" s="52"/>
      <c r="E285" s="52"/>
      <c r="F285" s="52"/>
      <c r="G285" s="52"/>
      <c r="H285" s="52"/>
      <c r="I285" s="52"/>
      <c r="J285" s="52"/>
      <c r="K285" s="52"/>
      <c r="L285" s="52"/>
      <c r="M285" s="52"/>
    </row>
    <row r="286" spans="1:13">
      <c r="A286" s="45" t="s">
        <v>13</v>
      </c>
      <c r="B286" s="52">
        <f t="shared" ref="B286:D288" si="139">(+B276/B271)*100</f>
        <v>28.186393022797684</v>
      </c>
      <c r="C286" s="52">
        <f t="shared" si="139"/>
        <v>27.468140929535235</v>
      </c>
      <c r="D286" s="52">
        <f t="shared" si="139"/>
        <v>19.874978592224696</v>
      </c>
      <c r="E286" s="71" t="s">
        <v>31</v>
      </c>
      <c r="F286" s="71" t="s">
        <v>31</v>
      </c>
      <c r="G286" s="52">
        <f t="shared" ref="G286:M288" si="140">(+G276/G271)*100</f>
        <v>4.8970155527532571</v>
      </c>
      <c r="H286" s="52">
        <f t="shared" si="140"/>
        <v>1.9168375909006152</v>
      </c>
      <c r="I286" s="52">
        <f t="shared" si="140"/>
        <v>2.3036267541461637</v>
      </c>
      <c r="J286" s="52">
        <f t="shared" si="140"/>
        <v>2.5704467353951892</v>
      </c>
      <c r="K286" s="52">
        <f t="shared" si="140"/>
        <v>4.2722833128467492</v>
      </c>
      <c r="L286" s="52">
        <f t="shared" si="140"/>
        <v>6.7465437788018434</v>
      </c>
      <c r="M286" s="52">
        <f t="shared" si="140"/>
        <v>9.526308057170441</v>
      </c>
    </row>
    <row r="287" spans="1:13">
      <c r="A287" s="45" t="s">
        <v>14</v>
      </c>
      <c r="B287" s="66">
        <f t="shared" si="139"/>
        <v>29.927159209157129</v>
      </c>
      <c r="C287" s="66">
        <f t="shared" si="139"/>
        <v>29.133605240390558</v>
      </c>
      <c r="D287" s="66">
        <f t="shared" si="139"/>
        <v>16.453998404988038</v>
      </c>
      <c r="E287" s="72" t="s">
        <v>31</v>
      </c>
      <c r="F287" s="72" t="s">
        <v>31</v>
      </c>
      <c r="G287" s="66">
        <f t="shared" si="140"/>
        <v>5.2944111776447107</v>
      </c>
      <c r="H287" s="66">
        <f t="shared" si="140"/>
        <v>2.001910914964284</v>
      </c>
      <c r="I287" s="66">
        <f t="shared" si="140"/>
        <v>2.6549847338377801</v>
      </c>
      <c r="J287" s="66">
        <f t="shared" si="140"/>
        <v>2.9852579852579852</v>
      </c>
      <c r="K287" s="66">
        <f t="shared" si="140"/>
        <v>4.1868525739493485</v>
      </c>
      <c r="L287" s="66">
        <f t="shared" si="140"/>
        <v>7.126158806932688</v>
      </c>
      <c r="M287" s="66">
        <f t="shared" si="140"/>
        <v>10.664321898212552</v>
      </c>
    </row>
    <row r="288" spans="1:13">
      <c r="A288" s="45" t="s">
        <v>15</v>
      </c>
      <c r="B288" s="66">
        <f t="shared" si="139"/>
        <v>22.208988407178019</v>
      </c>
      <c r="C288" s="66">
        <f t="shared" si="139"/>
        <v>22.247191011235955</v>
      </c>
      <c r="D288" s="66">
        <f t="shared" si="139"/>
        <v>32.545649838882923</v>
      </c>
      <c r="E288" s="72" t="s">
        <v>31</v>
      </c>
      <c r="F288" s="72" t="s">
        <v>31</v>
      </c>
      <c r="G288" s="66">
        <f t="shared" si="140"/>
        <v>2.7733333333333334</v>
      </c>
      <c r="H288" s="66">
        <f t="shared" si="140"/>
        <v>1.5301902398676592</v>
      </c>
      <c r="I288" s="66">
        <f t="shared" si="140"/>
        <v>0.66170388751033915</v>
      </c>
      <c r="J288" s="66">
        <f t="shared" si="140"/>
        <v>0.40598290598290604</v>
      </c>
      <c r="K288" s="66">
        <f t="shared" si="140"/>
        <v>4.7325976230899833</v>
      </c>
      <c r="L288" s="66">
        <f t="shared" si="140"/>
        <v>5.5297157622739022</v>
      </c>
      <c r="M288" s="66">
        <f t="shared" si="140"/>
        <v>4.9853372434017595</v>
      </c>
    </row>
    <row r="289" spans="1:13">
      <c r="A289" s="45"/>
      <c r="B289" s="21"/>
      <c r="C289" s="13"/>
      <c r="D289" s="13"/>
      <c r="E289" s="19"/>
      <c r="F289" s="19"/>
      <c r="G289" s="13"/>
      <c r="H289" s="13"/>
      <c r="I289" s="13"/>
      <c r="J289" s="13"/>
      <c r="K289" s="13"/>
      <c r="L289" s="13"/>
      <c r="M289" s="13"/>
    </row>
    <row r="290" spans="1:13">
      <c r="A290" s="45" t="s">
        <v>22</v>
      </c>
      <c r="B290" s="18"/>
      <c r="C290" s="18"/>
      <c r="D290" s="18"/>
      <c r="E290" s="19"/>
      <c r="F290" s="19"/>
      <c r="G290" s="13"/>
      <c r="H290" s="13"/>
      <c r="I290" s="13"/>
      <c r="J290" s="13"/>
      <c r="K290" s="13"/>
      <c r="L290" s="18"/>
      <c r="M290" s="18"/>
    </row>
    <row r="291" spans="1:13">
      <c r="A291" s="45" t="s">
        <v>13</v>
      </c>
      <c r="B291" s="46">
        <f t="shared" ref="B291:D291" si="141">SUM(B292:B293)</f>
        <v>8363</v>
      </c>
      <c r="C291" s="46">
        <f t="shared" si="141"/>
        <v>8062</v>
      </c>
      <c r="D291" s="46">
        <f t="shared" si="141"/>
        <v>3941</v>
      </c>
      <c r="E291" s="69" t="s">
        <v>38</v>
      </c>
      <c r="F291" s="69" t="s">
        <v>38</v>
      </c>
      <c r="G291" s="46">
        <f t="shared" ref="G291:M291" si="142">SUM(G292:G293)</f>
        <v>438</v>
      </c>
      <c r="H291" s="46">
        <f t="shared" si="142"/>
        <v>277</v>
      </c>
      <c r="I291" s="46">
        <f t="shared" si="142"/>
        <v>363</v>
      </c>
      <c r="J291" s="46">
        <f t="shared" si="142"/>
        <v>473</v>
      </c>
      <c r="K291" s="46">
        <f t="shared" si="142"/>
        <v>704</v>
      </c>
      <c r="L291" s="46">
        <f t="shared" si="142"/>
        <v>1087</v>
      </c>
      <c r="M291" s="46">
        <f t="shared" si="142"/>
        <v>2170</v>
      </c>
    </row>
    <row r="292" spans="1:13">
      <c r="A292" s="45" t="s">
        <v>14</v>
      </c>
      <c r="B292" s="63">
        <v>7045</v>
      </c>
      <c r="C292" s="63">
        <v>6327</v>
      </c>
      <c r="D292" s="63">
        <v>2580</v>
      </c>
      <c r="E292" s="70" t="s">
        <v>38</v>
      </c>
      <c r="F292" s="70" t="s">
        <v>38</v>
      </c>
      <c r="G292" s="63">
        <v>380</v>
      </c>
      <c r="H292" s="63">
        <v>254</v>
      </c>
      <c r="I292" s="63">
        <v>341</v>
      </c>
      <c r="J292" s="63">
        <v>462</v>
      </c>
      <c r="K292" s="63">
        <v>610</v>
      </c>
      <c r="L292" s="63">
        <v>926</v>
      </c>
      <c r="M292" s="63">
        <v>1970</v>
      </c>
    </row>
    <row r="293" spans="1:13">
      <c r="A293" s="45" t="s">
        <v>15</v>
      </c>
      <c r="B293" s="63">
        <v>1318</v>
      </c>
      <c r="C293" s="63">
        <v>1735</v>
      </c>
      <c r="D293" s="63">
        <v>1361</v>
      </c>
      <c r="E293" s="70" t="s">
        <v>38</v>
      </c>
      <c r="F293" s="70" t="s">
        <v>38</v>
      </c>
      <c r="G293" s="63">
        <v>58</v>
      </c>
      <c r="H293" s="63">
        <v>23</v>
      </c>
      <c r="I293" s="63">
        <v>22</v>
      </c>
      <c r="J293" s="63">
        <v>11</v>
      </c>
      <c r="K293" s="63">
        <v>94</v>
      </c>
      <c r="L293" s="63">
        <v>161</v>
      </c>
      <c r="M293" s="63">
        <v>200</v>
      </c>
    </row>
    <row r="294" spans="1:13">
      <c r="A294" s="45"/>
      <c r="B294" s="46"/>
      <c r="C294" s="46"/>
      <c r="D294" s="46"/>
      <c r="E294" s="69"/>
      <c r="F294" s="46"/>
      <c r="G294" s="46"/>
      <c r="H294" s="46"/>
      <c r="I294" s="46"/>
      <c r="J294" s="46"/>
      <c r="K294" s="46"/>
      <c r="L294" s="46"/>
      <c r="M294" s="46"/>
    </row>
    <row r="295" spans="1:13" ht="25.5">
      <c r="A295" s="45" t="s">
        <v>23</v>
      </c>
      <c r="B295" s="27"/>
      <c r="C295" s="27"/>
      <c r="D295" s="27"/>
      <c r="E295" s="19"/>
      <c r="F295" s="19"/>
      <c r="G295" s="27"/>
      <c r="H295" s="27"/>
      <c r="I295" s="27"/>
      <c r="J295" s="27"/>
      <c r="K295" s="27"/>
      <c r="L295" s="27"/>
      <c r="M295" s="27"/>
    </row>
    <row r="296" spans="1:13">
      <c r="A296" s="45" t="s">
        <v>13</v>
      </c>
      <c r="B296" s="52">
        <f t="shared" ref="B296:D298" si="143">B276/B291</f>
        <v>1.8819801506636376</v>
      </c>
      <c r="C296" s="52">
        <f t="shared" si="143"/>
        <v>1.8180352269908211</v>
      </c>
      <c r="D296" s="52">
        <f t="shared" si="143"/>
        <v>1.7668104541994418</v>
      </c>
      <c r="E296" s="71" t="s">
        <v>31</v>
      </c>
      <c r="F296" s="71" t="s">
        <v>31</v>
      </c>
      <c r="G296" s="52">
        <f t="shared" ref="G296:M298" si="144">G276/G291</f>
        <v>2.6598173515981736</v>
      </c>
      <c r="H296" s="52">
        <f t="shared" si="144"/>
        <v>1.855595667870036</v>
      </c>
      <c r="I296" s="52">
        <f t="shared" si="144"/>
        <v>1.7410468319559229</v>
      </c>
      <c r="J296" s="52">
        <f t="shared" si="144"/>
        <v>1.5813953488372092</v>
      </c>
      <c r="K296" s="52">
        <f t="shared" si="144"/>
        <v>1.8267045454545454</v>
      </c>
      <c r="L296" s="52">
        <f t="shared" si="144"/>
        <v>2.0202391904323829</v>
      </c>
      <c r="M296" s="52">
        <f t="shared" si="144"/>
        <v>2.0917050691244241</v>
      </c>
    </row>
    <row r="297" spans="1:13">
      <c r="A297" s="45" t="s">
        <v>14</v>
      </c>
      <c r="B297" s="66">
        <f t="shared" si="143"/>
        <v>1.8370475514549325</v>
      </c>
      <c r="C297" s="66">
        <f t="shared" si="143"/>
        <v>1.8628101785996523</v>
      </c>
      <c r="D297" s="66">
        <f t="shared" si="143"/>
        <v>1.7593023255813953</v>
      </c>
      <c r="E297" s="72" t="s">
        <v>31</v>
      </c>
      <c r="F297" s="72" t="s">
        <v>31</v>
      </c>
      <c r="G297" s="66">
        <f t="shared" si="144"/>
        <v>2.7921052631578949</v>
      </c>
      <c r="H297" s="66">
        <f t="shared" si="144"/>
        <v>1.7322834645669292</v>
      </c>
      <c r="I297" s="66">
        <f t="shared" si="144"/>
        <v>1.7595307917888563</v>
      </c>
      <c r="J297" s="66">
        <f t="shared" si="144"/>
        <v>1.5779220779220779</v>
      </c>
      <c r="K297" s="66">
        <f t="shared" si="144"/>
        <v>1.7426229508196722</v>
      </c>
      <c r="L297" s="66">
        <f t="shared" si="144"/>
        <v>1.9092872570194384</v>
      </c>
      <c r="M297" s="66">
        <f t="shared" si="144"/>
        <v>2.0624365482233502</v>
      </c>
    </row>
    <row r="298" spans="1:13">
      <c r="A298" s="45" t="s">
        <v>15</v>
      </c>
      <c r="B298" s="66">
        <f t="shared" si="143"/>
        <v>2.1221547799696512</v>
      </c>
      <c r="C298" s="66">
        <f t="shared" si="143"/>
        <v>1.6547550432276656</v>
      </c>
      <c r="D298" s="66">
        <f t="shared" si="143"/>
        <v>1.78104335047759</v>
      </c>
      <c r="E298" s="72" t="s">
        <v>31</v>
      </c>
      <c r="F298" s="72" t="s">
        <v>31</v>
      </c>
      <c r="G298" s="66">
        <f t="shared" si="144"/>
        <v>1.7931034482758621</v>
      </c>
      <c r="H298" s="66">
        <f t="shared" si="144"/>
        <v>3.2173913043478262</v>
      </c>
      <c r="I298" s="66">
        <f t="shared" si="144"/>
        <v>1.4545454545454546</v>
      </c>
      <c r="J298" s="66">
        <f t="shared" si="144"/>
        <v>1.7272727272727273</v>
      </c>
      <c r="K298" s="66">
        <f t="shared" si="144"/>
        <v>2.3723404255319149</v>
      </c>
      <c r="L298" s="66">
        <f t="shared" si="144"/>
        <v>2.658385093167702</v>
      </c>
      <c r="M298" s="66">
        <f t="shared" si="144"/>
        <v>2.38</v>
      </c>
    </row>
    <row r="299" spans="1:13">
      <c r="A299" s="45"/>
    </row>
    <row r="300" spans="1:13" ht="30.75" customHeight="1">
      <c r="A300" s="53" t="s">
        <v>37</v>
      </c>
      <c r="B300" s="74">
        <v>2019</v>
      </c>
      <c r="C300" s="73"/>
      <c r="D300" s="73"/>
      <c r="E300" s="73"/>
      <c r="F300" s="73"/>
      <c r="G300" s="73"/>
      <c r="H300" s="73"/>
      <c r="I300" s="73"/>
      <c r="J300" s="73"/>
      <c r="K300" s="73"/>
      <c r="L300" s="73"/>
      <c r="M300" s="73"/>
    </row>
    <row r="301" spans="1:13">
      <c r="A301" s="45"/>
      <c r="B301" s="35" t="s">
        <v>0</v>
      </c>
      <c r="C301" s="35" t="s">
        <v>1</v>
      </c>
      <c r="D301" s="35" t="s">
        <v>2</v>
      </c>
      <c r="E301" s="35" t="s">
        <v>41</v>
      </c>
      <c r="F301" s="35" t="s">
        <v>42</v>
      </c>
      <c r="G301" s="35" t="s">
        <v>5</v>
      </c>
      <c r="H301" s="35" t="s">
        <v>6</v>
      </c>
      <c r="I301" s="35" t="s">
        <v>7</v>
      </c>
      <c r="J301" s="35" t="s">
        <v>8</v>
      </c>
      <c r="K301" s="35" t="s">
        <v>9</v>
      </c>
      <c r="L301" s="35" t="s">
        <v>10</v>
      </c>
      <c r="M301" s="35" t="s">
        <v>11</v>
      </c>
    </row>
    <row r="302" spans="1:13">
      <c r="A302" s="45"/>
    </row>
    <row r="303" spans="1:13">
      <c r="A303" s="45" t="s">
        <v>12</v>
      </c>
    </row>
    <row r="304" spans="1:13">
      <c r="A304" s="45" t="s">
        <v>13</v>
      </c>
      <c r="B304" s="46">
        <f t="shared" ref="B304:M304" si="145">SUM(B305:B306)</f>
        <v>24</v>
      </c>
      <c r="C304" s="46">
        <f t="shared" si="145"/>
        <v>25</v>
      </c>
      <c r="D304" s="46">
        <f t="shared" si="145"/>
        <v>25</v>
      </c>
      <c r="E304" s="46">
        <f t="shared" si="145"/>
        <v>25</v>
      </c>
      <c r="F304" s="46">
        <f t="shared" si="145"/>
        <v>25</v>
      </c>
      <c r="G304" s="46">
        <f t="shared" si="145"/>
        <v>25</v>
      </c>
      <c r="H304" s="46">
        <f t="shared" si="145"/>
        <v>24</v>
      </c>
      <c r="I304" s="46">
        <f t="shared" si="145"/>
        <v>24</v>
      </c>
      <c r="J304" s="46">
        <f t="shared" si="145"/>
        <v>23</v>
      </c>
      <c r="K304" s="46">
        <f t="shared" si="145"/>
        <v>23</v>
      </c>
      <c r="L304" s="46">
        <f t="shared" si="145"/>
        <v>23</v>
      </c>
      <c r="M304" s="46">
        <f t="shared" si="145"/>
        <v>23</v>
      </c>
    </row>
    <row r="305" spans="1:13">
      <c r="A305" s="45" t="s">
        <v>14</v>
      </c>
      <c r="B305" s="63">
        <v>13</v>
      </c>
      <c r="C305" s="63">
        <v>13</v>
      </c>
      <c r="D305" s="63">
        <v>13</v>
      </c>
      <c r="E305" s="63">
        <v>13</v>
      </c>
      <c r="F305" s="63">
        <v>13</v>
      </c>
      <c r="G305" s="63">
        <v>13</v>
      </c>
      <c r="H305" s="63">
        <v>13</v>
      </c>
      <c r="I305" s="63">
        <v>13</v>
      </c>
      <c r="J305" s="63">
        <v>13</v>
      </c>
      <c r="K305" s="63">
        <v>13</v>
      </c>
      <c r="L305" s="63">
        <v>13</v>
      </c>
      <c r="M305" s="63">
        <v>13</v>
      </c>
    </row>
    <row r="306" spans="1:13">
      <c r="A306" s="45" t="s">
        <v>15</v>
      </c>
      <c r="B306" s="63">
        <v>11</v>
      </c>
      <c r="C306" s="63">
        <v>12</v>
      </c>
      <c r="D306" s="63">
        <v>12</v>
      </c>
      <c r="E306" s="63">
        <v>12</v>
      </c>
      <c r="F306" s="63">
        <v>12</v>
      </c>
      <c r="G306" s="63">
        <v>12</v>
      </c>
      <c r="H306" s="63">
        <v>11</v>
      </c>
      <c r="I306" s="63">
        <v>11</v>
      </c>
      <c r="J306" s="63">
        <v>10</v>
      </c>
      <c r="K306" s="63">
        <v>10</v>
      </c>
      <c r="L306" s="63">
        <v>10</v>
      </c>
      <c r="M306" s="63">
        <v>10</v>
      </c>
    </row>
    <row r="307" spans="1:13">
      <c r="A307" s="45"/>
      <c r="B307" s="13"/>
      <c r="C307" s="13"/>
      <c r="D307" s="16"/>
      <c r="E307" s="13"/>
      <c r="F307" s="13"/>
      <c r="G307" s="14"/>
      <c r="H307" s="14"/>
      <c r="I307" s="13"/>
      <c r="J307" s="13"/>
      <c r="K307" s="13"/>
      <c r="L307" s="13"/>
      <c r="M307" s="13"/>
    </row>
    <row r="308" spans="1:13">
      <c r="A308" s="45" t="s">
        <v>16</v>
      </c>
      <c r="B308" s="18"/>
      <c r="C308" s="18"/>
      <c r="D308" s="18"/>
      <c r="E308" s="18"/>
      <c r="F308" s="18"/>
      <c r="G308" s="18"/>
      <c r="H308" s="18"/>
      <c r="I308" s="18"/>
      <c r="J308" s="18"/>
      <c r="K308" s="18"/>
      <c r="L308" s="18"/>
      <c r="M308" s="18"/>
    </row>
    <row r="309" spans="1:13">
      <c r="A309" s="45" t="s">
        <v>13</v>
      </c>
      <c r="B309" s="46">
        <f t="shared" ref="B309:M309" si="146">SUM(B310:B311)</f>
        <v>18021</v>
      </c>
      <c r="C309" s="46">
        <f t="shared" si="146"/>
        <v>16791</v>
      </c>
      <c r="D309" s="46">
        <f t="shared" si="146"/>
        <v>19061</v>
      </c>
      <c r="E309" s="46">
        <f t="shared" si="146"/>
        <v>18540</v>
      </c>
      <c r="F309" s="46">
        <f t="shared" si="146"/>
        <v>18941</v>
      </c>
      <c r="G309" s="46">
        <f t="shared" si="146"/>
        <v>18510</v>
      </c>
      <c r="H309" s="46">
        <f t="shared" si="146"/>
        <v>19685</v>
      </c>
      <c r="I309" s="46">
        <f t="shared" si="146"/>
        <v>19685</v>
      </c>
      <c r="J309" s="46">
        <f t="shared" si="146"/>
        <v>19020</v>
      </c>
      <c r="K309" s="46">
        <f t="shared" si="146"/>
        <v>19685</v>
      </c>
      <c r="L309" s="46">
        <f t="shared" si="146"/>
        <v>19230</v>
      </c>
      <c r="M309" s="46">
        <f t="shared" si="146"/>
        <v>19387</v>
      </c>
    </row>
    <row r="310" spans="1:13">
      <c r="A310" s="45" t="s">
        <v>14</v>
      </c>
      <c r="B310" s="63">
        <v>14239</v>
      </c>
      <c r="C310" s="63">
        <v>12964</v>
      </c>
      <c r="D310" s="63">
        <v>14353</v>
      </c>
      <c r="E310" s="63">
        <v>13890</v>
      </c>
      <c r="F310" s="63">
        <v>14353</v>
      </c>
      <c r="G310" s="63">
        <v>13860</v>
      </c>
      <c r="H310" s="63">
        <v>15469</v>
      </c>
      <c r="I310" s="63">
        <v>15469</v>
      </c>
      <c r="J310" s="63">
        <v>15480</v>
      </c>
      <c r="K310" s="63">
        <v>16027</v>
      </c>
      <c r="L310" s="63">
        <v>15510</v>
      </c>
      <c r="M310" s="63">
        <v>16027</v>
      </c>
    </row>
    <row r="311" spans="1:13">
      <c r="A311" s="45" t="s">
        <v>15</v>
      </c>
      <c r="B311" s="63">
        <v>3782</v>
      </c>
      <c r="C311" s="63">
        <v>3827</v>
      </c>
      <c r="D311" s="63">
        <v>4708</v>
      </c>
      <c r="E311" s="63">
        <v>4650</v>
      </c>
      <c r="F311" s="63">
        <v>4588</v>
      </c>
      <c r="G311" s="63">
        <v>4650</v>
      </c>
      <c r="H311" s="63">
        <v>4216</v>
      </c>
      <c r="I311" s="63">
        <v>4216</v>
      </c>
      <c r="J311" s="63">
        <v>3540</v>
      </c>
      <c r="K311" s="63">
        <v>3658</v>
      </c>
      <c r="L311" s="63">
        <v>3720</v>
      </c>
      <c r="M311" s="63">
        <v>3360</v>
      </c>
    </row>
    <row r="312" spans="1:13">
      <c r="A312" s="45"/>
      <c r="B312" s="46"/>
      <c r="C312" s="46"/>
      <c r="D312" s="46"/>
      <c r="E312" s="46"/>
      <c r="F312" s="46"/>
      <c r="G312" s="46"/>
      <c r="H312" s="46"/>
      <c r="I312" s="46"/>
      <c r="J312" s="46"/>
      <c r="K312" s="46"/>
      <c r="L312" s="46"/>
      <c r="M312" s="46"/>
    </row>
    <row r="313" spans="1:13">
      <c r="A313" s="45" t="s">
        <v>17</v>
      </c>
      <c r="B313" s="46"/>
      <c r="C313" s="46"/>
      <c r="D313" s="46"/>
      <c r="E313" s="46"/>
      <c r="F313" s="46"/>
      <c r="G313" s="46"/>
      <c r="H313" s="46"/>
      <c r="I313" s="46"/>
      <c r="J313" s="46"/>
      <c r="K313" s="46"/>
      <c r="L313" s="46"/>
      <c r="M313" s="46"/>
    </row>
    <row r="314" spans="1:13">
      <c r="A314" s="45" t="s">
        <v>13</v>
      </c>
      <c r="B314" s="46">
        <f t="shared" ref="B314:M314" si="147">SUM(B315:B316)</f>
        <v>7680</v>
      </c>
      <c r="C314" s="46">
        <f t="shared" si="147"/>
        <v>7804</v>
      </c>
      <c r="D314" s="46">
        <f t="shared" si="147"/>
        <v>8561</v>
      </c>
      <c r="E314" s="46">
        <f t="shared" si="147"/>
        <v>7349</v>
      </c>
      <c r="F314" s="46">
        <f t="shared" si="147"/>
        <v>7514</v>
      </c>
      <c r="G314" s="46">
        <f t="shared" si="147"/>
        <v>7853</v>
      </c>
      <c r="H314" s="46">
        <f t="shared" si="147"/>
        <v>9213</v>
      </c>
      <c r="I314" s="46">
        <f t="shared" si="147"/>
        <v>7731</v>
      </c>
      <c r="J314" s="46">
        <f t="shared" si="147"/>
        <v>8506</v>
      </c>
      <c r="K314" s="46">
        <f t="shared" si="147"/>
        <v>8004</v>
      </c>
      <c r="L314" s="46">
        <f t="shared" si="147"/>
        <v>9883</v>
      </c>
      <c r="M314" s="46">
        <f t="shared" si="147"/>
        <v>8311</v>
      </c>
    </row>
    <row r="315" spans="1:13">
      <c r="A315" s="45" t="s">
        <v>14</v>
      </c>
      <c r="B315" s="63">
        <v>6212</v>
      </c>
      <c r="C315" s="63">
        <v>6532</v>
      </c>
      <c r="D315" s="63">
        <v>6497</v>
      </c>
      <c r="E315" s="63">
        <v>6050</v>
      </c>
      <c r="F315" s="63">
        <v>6203</v>
      </c>
      <c r="G315" s="63">
        <v>6508</v>
      </c>
      <c r="H315" s="63">
        <v>7762</v>
      </c>
      <c r="I315" s="63">
        <v>6421</v>
      </c>
      <c r="J315" s="63">
        <v>7234</v>
      </c>
      <c r="K315" s="63">
        <v>6746</v>
      </c>
      <c r="L315" s="63">
        <v>8225</v>
      </c>
      <c r="M315" s="63">
        <v>6836</v>
      </c>
    </row>
    <row r="316" spans="1:13">
      <c r="A316" s="45" t="s">
        <v>15</v>
      </c>
      <c r="B316" s="63">
        <v>1468</v>
      </c>
      <c r="C316" s="63">
        <v>1272</v>
      </c>
      <c r="D316" s="63">
        <v>2064</v>
      </c>
      <c r="E316" s="63">
        <v>1299</v>
      </c>
      <c r="F316" s="63">
        <v>1311</v>
      </c>
      <c r="G316" s="63">
        <v>1345</v>
      </c>
      <c r="H316" s="63">
        <v>1451</v>
      </c>
      <c r="I316" s="63">
        <v>1310</v>
      </c>
      <c r="J316" s="63">
        <v>1272</v>
      </c>
      <c r="K316" s="63">
        <v>1258</v>
      </c>
      <c r="L316" s="63">
        <v>1658</v>
      </c>
      <c r="M316" s="63">
        <v>1475</v>
      </c>
    </row>
    <row r="317" spans="1:13">
      <c r="A317" s="45"/>
      <c r="B317" s="46"/>
      <c r="C317" s="46"/>
      <c r="D317" s="46"/>
      <c r="E317" s="46"/>
      <c r="F317" s="46"/>
      <c r="G317" s="46"/>
      <c r="H317" s="46"/>
      <c r="I317" s="46"/>
      <c r="J317" s="46"/>
      <c r="K317" s="46"/>
      <c r="L317" s="46"/>
      <c r="M317" s="46"/>
    </row>
    <row r="318" spans="1:13">
      <c r="A318" s="45" t="s">
        <v>18</v>
      </c>
      <c r="B318" s="46"/>
      <c r="C318" s="46"/>
      <c r="D318" s="46"/>
      <c r="E318" s="46"/>
      <c r="F318" s="46"/>
      <c r="G318" s="46"/>
      <c r="H318" s="46"/>
      <c r="I318" s="46"/>
      <c r="J318" s="46"/>
      <c r="K318" s="46"/>
      <c r="L318" s="46"/>
      <c r="M318" s="46"/>
    </row>
    <row r="319" spans="1:13">
      <c r="A319" s="45" t="s">
        <v>13</v>
      </c>
      <c r="B319" s="46">
        <f t="shared" ref="B319:M319" si="148">SUM(B320:B321)</f>
        <v>50206</v>
      </c>
      <c r="C319" s="46">
        <f t="shared" si="148"/>
        <v>46276</v>
      </c>
      <c r="D319" s="46">
        <f t="shared" si="148"/>
        <v>52250</v>
      </c>
      <c r="E319" s="46">
        <f t="shared" si="148"/>
        <v>51900</v>
      </c>
      <c r="F319" s="46">
        <f t="shared" si="148"/>
        <v>53599</v>
      </c>
      <c r="G319" s="46">
        <f t="shared" si="148"/>
        <v>51240</v>
      </c>
      <c r="H319" s="46">
        <f t="shared" si="148"/>
        <v>53640</v>
      </c>
      <c r="I319" s="46">
        <f t="shared" si="148"/>
        <v>53660</v>
      </c>
      <c r="J319" s="46">
        <f t="shared" si="148"/>
        <v>55080</v>
      </c>
      <c r="K319" s="46">
        <f t="shared" si="148"/>
        <v>56978</v>
      </c>
      <c r="L319" s="46">
        <f t="shared" si="148"/>
        <v>55020</v>
      </c>
      <c r="M319" s="46">
        <f t="shared" si="148"/>
        <v>54971</v>
      </c>
    </row>
    <row r="320" spans="1:13">
      <c r="A320" s="45" t="s">
        <v>14</v>
      </c>
      <c r="B320" s="63">
        <v>35832</v>
      </c>
      <c r="C320" s="63">
        <v>32592</v>
      </c>
      <c r="D320" s="63">
        <v>36084</v>
      </c>
      <c r="E320" s="63">
        <v>34920</v>
      </c>
      <c r="F320" s="63">
        <v>36208</v>
      </c>
      <c r="G320" s="63">
        <v>34920</v>
      </c>
      <c r="H320" s="63">
        <v>38874</v>
      </c>
      <c r="I320" s="63">
        <v>38874</v>
      </c>
      <c r="J320" s="63">
        <v>41850</v>
      </c>
      <c r="K320" s="63">
        <v>43245</v>
      </c>
      <c r="L320" s="63">
        <v>41850</v>
      </c>
      <c r="M320" s="63">
        <v>43245</v>
      </c>
    </row>
    <row r="321" spans="1:13">
      <c r="A321" s="45" t="s">
        <v>15</v>
      </c>
      <c r="B321" s="63">
        <v>14374</v>
      </c>
      <c r="C321" s="63">
        <v>13684</v>
      </c>
      <c r="D321" s="63">
        <v>16166</v>
      </c>
      <c r="E321" s="63">
        <v>16980</v>
      </c>
      <c r="F321" s="63">
        <v>17391</v>
      </c>
      <c r="G321" s="63">
        <v>16320</v>
      </c>
      <c r="H321" s="63">
        <v>14766</v>
      </c>
      <c r="I321" s="63">
        <v>14786</v>
      </c>
      <c r="J321" s="63">
        <v>13230</v>
      </c>
      <c r="K321" s="63">
        <v>13733</v>
      </c>
      <c r="L321" s="63">
        <v>13170</v>
      </c>
      <c r="M321" s="63">
        <v>11726</v>
      </c>
    </row>
    <row r="322" spans="1:13">
      <c r="A322" s="45"/>
      <c r="B322" s="46"/>
      <c r="C322" s="46"/>
      <c r="D322" s="46"/>
      <c r="E322" s="46"/>
      <c r="F322" s="46"/>
      <c r="G322" s="46"/>
      <c r="H322" s="46"/>
      <c r="I322" s="46"/>
      <c r="J322" s="46"/>
      <c r="K322" s="46"/>
      <c r="L322" s="46"/>
      <c r="M322" s="46"/>
    </row>
    <row r="323" spans="1:13">
      <c r="A323" s="45" t="s">
        <v>19</v>
      </c>
      <c r="B323" s="46"/>
      <c r="C323" s="46"/>
      <c r="D323" s="46"/>
      <c r="E323" s="46"/>
      <c r="F323" s="46"/>
      <c r="G323" s="46"/>
      <c r="H323" s="46"/>
      <c r="I323" s="46"/>
      <c r="J323" s="46"/>
      <c r="K323" s="46"/>
      <c r="L323" s="46"/>
      <c r="M323" s="46"/>
    </row>
    <row r="324" spans="1:13">
      <c r="A324" s="45" t="s">
        <v>13</v>
      </c>
      <c r="B324" s="46">
        <f t="shared" ref="B324:M324" si="149">SUM(B325:B326)</f>
        <v>15164</v>
      </c>
      <c r="C324" s="46">
        <f t="shared" si="149"/>
        <v>14480</v>
      </c>
      <c r="D324" s="46">
        <f t="shared" si="149"/>
        <v>15551</v>
      </c>
      <c r="E324" s="46">
        <f t="shared" si="149"/>
        <v>13946</v>
      </c>
      <c r="F324" s="46">
        <f t="shared" si="149"/>
        <v>14144</v>
      </c>
      <c r="G324" s="46">
        <f t="shared" si="149"/>
        <v>14806</v>
      </c>
      <c r="H324" s="46">
        <f t="shared" si="149"/>
        <v>17992</v>
      </c>
      <c r="I324" s="46">
        <f t="shared" si="149"/>
        <v>13672</v>
      </c>
      <c r="J324" s="46">
        <f t="shared" si="149"/>
        <v>15305</v>
      </c>
      <c r="K324" s="46">
        <f t="shared" si="149"/>
        <v>14719</v>
      </c>
      <c r="L324" s="46">
        <f t="shared" si="149"/>
        <v>19033</v>
      </c>
      <c r="M324" s="46">
        <f t="shared" si="149"/>
        <v>15275</v>
      </c>
    </row>
    <row r="325" spans="1:13">
      <c r="A325" s="45" t="s">
        <v>14</v>
      </c>
      <c r="B325" s="63">
        <v>11225</v>
      </c>
      <c r="C325" s="63">
        <v>11160</v>
      </c>
      <c r="D325" s="63">
        <v>11632</v>
      </c>
      <c r="E325" s="63">
        <v>10805</v>
      </c>
      <c r="F325" s="63">
        <v>10841</v>
      </c>
      <c r="G325" s="63">
        <v>11663</v>
      </c>
      <c r="H325" s="63">
        <v>14610</v>
      </c>
      <c r="I325" s="63">
        <v>11155</v>
      </c>
      <c r="J325" s="63">
        <v>12440</v>
      </c>
      <c r="K325" s="63">
        <v>11852</v>
      </c>
      <c r="L325" s="63">
        <v>15298</v>
      </c>
      <c r="M325" s="63">
        <v>12207</v>
      </c>
    </row>
    <row r="326" spans="1:13">
      <c r="A326" s="45" t="s">
        <v>15</v>
      </c>
      <c r="B326" s="63">
        <v>3939</v>
      </c>
      <c r="C326" s="63">
        <v>3320</v>
      </c>
      <c r="D326" s="63">
        <v>3919</v>
      </c>
      <c r="E326" s="63">
        <v>3141</v>
      </c>
      <c r="F326" s="63">
        <v>3303</v>
      </c>
      <c r="G326" s="63">
        <v>3143</v>
      </c>
      <c r="H326" s="63">
        <v>3382</v>
      </c>
      <c r="I326" s="63">
        <v>2517</v>
      </c>
      <c r="J326" s="63">
        <v>2865</v>
      </c>
      <c r="K326" s="63">
        <v>2867</v>
      </c>
      <c r="L326" s="63">
        <v>3735</v>
      </c>
      <c r="M326" s="63">
        <v>3068</v>
      </c>
    </row>
    <row r="327" spans="1:13">
      <c r="A327" s="45"/>
      <c r="B327" s="46"/>
      <c r="C327" s="46"/>
      <c r="D327" s="46"/>
      <c r="E327" s="46"/>
      <c r="F327" s="46"/>
      <c r="G327" s="46"/>
      <c r="H327" s="46"/>
      <c r="I327" s="46"/>
      <c r="J327" s="46"/>
      <c r="K327" s="46"/>
      <c r="L327" s="46"/>
      <c r="M327" s="46"/>
    </row>
    <row r="328" spans="1:13" ht="25.5">
      <c r="A328" s="45" t="s">
        <v>20</v>
      </c>
      <c r="B328" s="23"/>
      <c r="C328" s="23"/>
      <c r="D328" s="23"/>
      <c r="E328" s="23"/>
      <c r="F328" s="23"/>
      <c r="G328" s="23"/>
      <c r="H328" s="23"/>
      <c r="I328" s="23"/>
      <c r="J328" s="23"/>
      <c r="K328" s="23"/>
      <c r="L328" s="23"/>
      <c r="M328" s="23"/>
    </row>
    <row r="329" spans="1:13">
      <c r="A329" s="45" t="s">
        <v>13</v>
      </c>
      <c r="B329" s="52">
        <f t="shared" ref="B329:M331" si="150">(+B314/B309)*100</f>
        <v>42.616946895288834</v>
      </c>
      <c r="C329" s="52">
        <f t="shared" si="150"/>
        <v>46.477279494967547</v>
      </c>
      <c r="D329" s="52">
        <f t="shared" si="150"/>
        <v>44.913698127065736</v>
      </c>
      <c r="E329" s="52">
        <f t="shared" si="150"/>
        <v>39.638619201726002</v>
      </c>
      <c r="F329" s="52">
        <f t="shared" si="150"/>
        <v>39.670555936856559</v>
      </c>
      <c r="G329" s="52">
        <f t="shared" si="150"/>
        <v>42.425715829281465</v>
      </c>
      <c r="H329" s="52">
        <f t="shared" si="150"/>
        <v>46.802133604267212</v>
      </c>
      <c r="I329" s="52">
        <f t="shared" si="150"/>
        <v>39.273558547117091</v>
      </c>
      <c r="J329" s="52">
        <f t="shared" si="150"/>
        <v>44.721345951629864</v>
      </c>
      <c r="K329" s="52">
        <f t="shared" si="150"/>
        <v>40.660401320802642</v>
      </c>
      <c r="L329" s="52">
        <f t="shared" si="150"/>
        <v>51.393655746229847</v>
      </c>
      <c r="M329" s="52">
        <f t="shared" si="150"/>
        <v>42.868932790013922</v>
      </c>
    </row>
    <row r="330" spans="1:13">
      <c r="A330" s="45" t="s">
        <v>14</v>
      </c>
      <c r="B330" s="66">
        <f t="shared" si="150"/>
        <v>43.626659175503896</v>
      </c>
      <c r="C330" s="66">
        <f t="shared" si="150"/>
        <v>50.385683431039809</v>
      </c>
      <c r="D330" s="66">
        <f t="shared" si="150"/>
        <v>45.265798090991431</v>
      </c>
      <c r="E330" s="66">
        <f t="shared" si="150"/>
        <v>43.556515478761696</v>
      </c>
      <c r="F330" s="66">
        <f t="shared" si="150"/>
        <v>43.217445830140036</v>
      </c>
      <c r="G330" s="66">
        <f t="shared" si="150"/>
        <v>46.955266955266957</v>
      </c>
      <c r="H330" s="66">
        <f t="shared" si="150"/>
        <v>50.177774904648011</v>
      </c>
      <c r="I330" s="66">
        <f t="shared" si="150"/>
        <v>41.508824099812529</v>
      </c>
      <c r="J330" s="66">
        <f t="shared" si="150"/>
        <v>46.731266149870805</v>
      </c>
      <c r="K330" s="66">
        <f t="shared" si="150"/>
        <v>42.091470643289448</v>
      </c>
      <c r="L330" s="66">
        <f t="shared" si="150"/>
        <v>53.030303030303031</v>
      </c>
      <c r="M330" s="66">
        <f t="shared" si="150"/>
        <v>42.653023023647599</v>
      </c>
    </row>
    <row r="331" spans="1:13">
      <c r="A331" s="45" t="s">
        <v>15</v>
      </c>
      <c r="B331" s="66">
        <f t="shared" si="150"/>
        <v>38.815441565309364</v>
      </c>
      <c r="C331" s="66">
        <f t="shared" si="150"/>
        <v>33.237522863862033</v>
      </c>
      <c r="D331" s="66">
        <f t="shared" si="150"/>
        <v>43.840271877655056</v>
      </c>
      <c r="E331" s="66">
        <f t="shared" si="150"/>
        <v>27.935483870967744</v>
      </c>
      <c r="F331" s="66">
        <f t="shared" si="150"/>
        <v>28.574542284219707</v>
      </c>
      <c r="G331" s="66">
        <f t="shared" si="150"/>
        <v>28.9247311827957</v>
      </c>
      <c r="H331" s="66">
        <f t="shared" si="150"/>
        <v>34.416508538899429</v>
      </c>
      <c r="I331" s="66">
        <f t="shared" si="150"/>
        <v>31.072106261859584</v>
      </c>
      <c r="J331" s="66">
        <f t="shared" si="150"/>
        <v>35.932203389830505</v>
      </c>
      <c r="K331" s="66">
        <f t="shared" si="150"/>
        <v>34.390377255330783</v>
      </c>
      <c r="L331" s="66">
        <f t="shared" si="150"/>
        <v>44.56989247311828</v>
      </c>
      <c r="M331" s="66">
        <f t="shared" si="150"/>
        <v>43.898809523809526</v>
      </c>
    </row>
    <row r="332" spans="1:13">
      <c r="A332" s="45"/>
      <c r="B332" s="52"/>
      <c r="C332" s="52"/>
      <c r="D332" s="52"/>
      <c r="E332" s="52"/>
      <c r="F332" s="52"/>
      <c r="G332" s="52"/>
      <c r="H332" s="52"/>
      <c r="I332" s="52"/>
      <c r="J332" s="52"/>
      <c r="K332" s="52"/>
      <c r="L332" s="52"/>
      <c r="M332" s="52"/>
    </row>
    <row r="333" spans="1:13">
      <c r="A333" s="45" t="s">
        <v>21</v>
      </c>
      <c r="B333" s="52"/>
      <c r="C333" s="52"/>
      <c r="D333" s="52"/>
      <c r="E333" s="52"/>
      <c r="F333" s="52"/>
      <c r="G333" s="52"/>
      <c r="H333" s="52"/>
      <c r="I333" s="52"/>
      <c r="J333" s="52"/>
      <c r="K333" s="52"/>
      <c r="L333" s="52"/>
      <c r="M333" s="52"/>
    </row>
    <row r="334" spans="1:13">
      <c r="A334" s="45" t="s">
        <v>13</v>
      </c>
      <c r="B334" s="52">
        <f t="shared" ref="B334:M336" si="151">(+B324/B319)*100</f>
        <v>30.203561327331396</v>
      </c>
      <c r="C334" s="52">
        <f t="shared" si="151"/>
        <v>31.290517762987292</v>
      </c>
      <c r="D334" s="52">
        <f t="shared" si="151"/>
        <v>29.76267942583732</v>
      </c>
      <c r="E334" s="52">
        <f t="shared" si="151"/>
        <v>26.870905587668592</v>
      </c>
      <c r="F334" s="52">
        <f t="shared" si="151"/>
        <v>26.38855202522435</v>
      </c>
      <c r="G334" s="52">
        <f t="shared" si="151"/>
        <v>28.895394223263075</v>
      </c>
      <c r="H334" s="52">
        <f t="shared" si="151"/>
        <v>33.542132736763605</v>
      </c>
      <c r="I334" s="52">
        <f t="shared" si="151"/>
        <v>25.478941483414086</v>
      </c>
      <c r="J334" s="52">
        <f t="shared" si="151"/>
        <v>27.786855482933916</v>
      </c>
      <c r="K334" s="52">
        <f t="shared" si="151"/>
        <v>25.832777563270032</v>
      </c>
      <c r="L334" s="52">
        <f t="shared" si="151"/>
        <v>34.592875318066156</v>
      </c>
      <c r="M334" s="52">
        <f t="shared" si="151"/>
        <v>27.787378799730767</v>
      </c>
    </row>
    <row r="335" spans="1:13">
      <c r="A335" s="45" t="s">
        <v>14</v>
      </c>
      <c r="B335" s="66">
        <f t="shared" si="151"/>
        <v>31.326747041750391</v>
      </c>
      <c r="C335" s="66">
        <f t="shared" si="151"/>
        <v>34.241531664212076</v>
      </c>
      <c r="D335" s="66">
        <f t="shared" si="151"/>
        <v>32.235894025052652</v>
      </c>
      <c r="E335" s="66">
        <f t="shared" si="151"/>
        <v>30.942153493699887</v>
      </c>
      <c r="F335" s="66">
        <f t="shared" si="151"/>
        <v>29.940897039328323</v>
      </c>
      <c r="G335" s="66">
        <f t="shared" si="151"/>
        <v>33.399198167239405</v>
      </c>
      <c r="H335" s="66">
        <f t="shared" si="151"/>
        <v>37.582960333384783</v>
      </c>
      <c r="I335" s="66">
        <f t="shared" si="151"/>
        <v>28.695271904100426</v>
      </c>
      <c r="J335" s="66">
        <f t="shared" si="151"/>
        <v>29.725209080047787</v>
      </c>
      <c r="K335" s="66">
        <f t="shared" si="151"/>
        <v>27.406636605387906</v>
      </c>
      <c r="L335" s="66">
        <f t="shared" si="151"/>
        <v>36.55436081242533</v>
      </c>
      <c r="M335" s="66">
        <f t="shared" si="151"/>
        <v>28.227540756156781</v>
      </c>
    </row>
    <row r="336" spans="1:13">
      <c r="A336" s="45" t="s">
        <v>15</v>
      </c>
      <c r="B336" s="66">
        <f t="shared" si="151"/>
        <v>27.403645470989286</v>
      </c>
      <c r="C336" s="66">
        <f t="shared" si="151"/>
        <v>24.261911721718796</v>
      </c>
      <c r="D336" s="66">
        <f t="shared" si="151"/>
        <v>24.242236793269825</v>
      </c>
      <c r="E336" s="66">
        <f t="shared" si="151"/>
        <v>18.498233215547703</v>
      </c>
      <c r="F336" s="66">
        <f t="shared" si="151"/>
        <v>18.992582370191478</v>
      </c>
      <c r="G336" s="66">
        <f t="shared" si="151"/>
        <v>19.258578431372548</v>
      </c>
      <c r="H336" s="66">
        <f t="shared" si="151"/>
        <v>22.903968576459434</v>
      </c>
      <c r="I336" s="66">
        <f t="shared" si="151"/>
        <v>17.022859461652914</v>
      </c>
      <c r="J336" s="66">
        <f t="shared" si="151"/>
        <v>21.655328798185941</v>
      </c>
      <c r="K336" s="66">
        <f t="shared" si="151"/>
        <v>20.876720308745359</v>
      </c>
      <c r="L336" s="66">
        <f t="shared" si="151"/>
        <v>28.359908883826879</v>
      </c>
      <c r="M336" s="66">
        <f t="shared" si="151"/>
        <v>26.164079822616408</v>
      </c>
    </row>
    <row r="337" spans="1:65">
      <c r="A337" s="45"/>
      <c r="B337" s="23"/>
      <c r="C337" s="23"/>
      <c r="D337" s="23"/>
      <c r="E337" s="23"/>
      <c r="F337" s="23"/>
      <c r="G337" s="23"/>
      <c r="H337" s="23"/>
      <c r="I337" s="21"/>
      <c r="J337" s="21"/>
      <c r="K337" s="21"/>
      <c r="L337" s="21"/>
      <c r="M337" s="21"/>
    </row>
    <row r="338" spans="1:65">
      <c r="A338" s="45" t="s">
        <v>22</v>
      </c>
      <c r="B338" s="20"/>
      <c r="C338" s="18"/>
      <c r="D338" s="18"/>
      <c r="E338" s="18"/>
      <c r="F338" s="22"/>
      <c r="G338" s="18"/>
      <c r="H338" s="18"/>
      <c r="I338" s="18"/>
      <c r="J338" s="18"/>
      <c r="K338" s="18"/>
      <c r="L338" s="18"/>
      <c r="M338" s="18"/>
    </row>
    <row r="339" spans="1:65">
      <c r="A339" s="45" t="s">
        <v>13</v>
      </c>
      <c r="B339" s="46">
        <f t="shared" ref="B339:M339" si="152">SUM(B340:B341)</f>
        <v>8371</v>
      </c>
      <c r="C339" s="46">
        <f t="shared" si="152"/>
        <v>7751</v>
      </c>
      <c r="D339" s="46">
        <f t="shared" si="152"/>
        <v>8883</v>
      </c>
      <c r="E339" s="46">
        <f t="shared" si="152"/>
        <v>7462</v>
      </c>
      <c r="F339" s="46">
        <f t="shared" si="152"/>
        <v>8142</v>
      </c>
      <c r="G339" s="46">
        <f t="shared" si="152"/>
        <v>8046</v>
      </c>
      <c r="H339" s="46">
        <f t="shared" si="152"/>
        <v>9783</v>
      </c>
      <c r="I339" s="46">
        <f t="shared" si="152"/>
        <v>7908</v>
      </c>
      <c r="J339" s="46">
        <f t="shared" si="152"/>
        <v>8886</v>
      </c>
      <c r="K339" s="46">
        <f t="shared" si="152"/>
        <v>8570</v>
      </c>
      <c r="L339" s="46">
        <f t="shared" si="152"/>
        <v>11596</v>
      </c>
      <c r="M339" s="46">
        <f t="shared" si="152"/>
        <v>9588</v>
      </c>
    </row>
    <row r="340" spans="1:65">
      <c r="A340" s="45" t="s">
        <v>14</v>
      </c>
      <c r="B340" s="63">
        <v>6319</v>
      </c>
      <c r="C340" s="63">
        <v>6043</v>
      </c>
      <c r="D340" s="63">
        <v>6467</v>
      </c>
      <c r="E340" s="63">
        <v>5925</v>
      </c>
      <c r="F340" s="63">
        <v>6378</v>
      </c>
      <c r="G340" s="63">
        <v>6410</v>
      </c>
      <c r="H340" s="63">
        <v>8017</v>
      </c>
      <c r="I340" s="63">
        <v>6331</v>
      </c>
      <c r="J340" s="63">
        <v>7323</v>
      </c>
      <c r="K340" s="63">
        <v>7083</v>
      </c>
      <c r="L340" s="63">
        <v>9692</v>
      </c>
      <c r="M340" s="63">
        <v>8004</v>
      </c>
    </row>
    <row r="341" spans="1:65">
      <c r="A341" s="45" t="s">
        <v>15</v>
      </c>
      <c r="B341" s="63">
        <v>2052</v>
      </c>
      <c r="C341" s="63">
        <v>1708</v>
      </c>
      <c r="D341" s="63">
        <v>2416</v>
      </c>
      <c r="E341" s="63">
        <v>1537</v>
      </c>
      <c r="F341" s="63">
        <v>1764</v>
      </c>
      <c r="G341" s="63">
        <v>1636</v>
      </c>
      <c r="H341" s="63">
        <v>1766</v>
      </c>
      <c r="I341" s="63">
        <v>1577</v>
      </c>
      <c r="J341" s="63">
        <v>1563</v>
      </c>
      <c r="K341" s="63">
        <v>1487</v>
      </c>
      <c r="L341" s="63">
        <v>1904</v>
      </c>
      <c r="M341" s="63">
        <v>1584</v>
      </c>
    </row>
    <row r="342" spans="1:65">
      <c r="A342" s="45"/>
      <c r="B342" s="23"/>
      <c r="C342" s="23"/>
      <c r="D342" s="23"/>
      <c r="E342" s="23"/>
      <c r="F342" s="23"/>
      <c r="G342" s="23"/>
      <c r="H342" s="23"/>
      <c r="I342" s="18"/>
      <c r="J342" s="18"/>
      <c r="K342" s="18"/>
      <c r="L342" s="18"/>
      <c r="M342" s="18"/>
    </row>
    <row r="343" spans="1:65" ht="25.5">
      <c r="A343" s="45" t="s">
        <v>23</v>
      </c>
      <c r="B343" s="27"/>
      <c r="C343" s="27"/>
      <c r="D343" s="27"/>
      <c r="E343" s="27"/>
      <c r="F343" s="27"/>
      <c r="G343" s="27"/>
      <c r="H343" s="27"/>
      <c r="I343" s="27"/>
      <c r="J343" s="27"/>
      <c r="K343" s="27"/>
      <c r="L343" s="27"/>
      <c r="M343" s="27"/>
    </row>
    <row r="344" spans="1:65">
      <c r="A344" s="45" t="s">
        <v>13</v>
      </c>
      <c r="B344" s="52">
        <f t="shared" ref="B344:M346" si="153">B324/B339</f>
        <v>1.8114920559072991</v>
      </c>
      <c r="C344" s="52">
        <f t="shared" si="153"/>
        <v>1.8681460456715262</v>
      </c>
      <c r="D344" s="52">
        <f t="shared" si="153"/>
        <v>1.7506473038387933</v>
      </c>
      <c r="E344" s="52">
        <f t="shared" si="153"/>
        <v>1.8689359421066738</v>
      </c>
      <c r="F344" s="52">
        <f t="shared" si="153"/>
        <v>1.7371653156472611</v>
      </c>
      <c r="G344" s="52">
        <f t="shared" si="153"/>
        <v>1.8401690280884913</v>
      </c>
      <c r="H344" s="52">
        <f t="shared" si="153"/>
        <v>1.8391086578759073</v>
      </c>
      <c r="I344" s="52">
        <f t="shared" si="153"/>
        <v>1.7288821446636318</v>
      </c>
      <c r="J344" s="52">
        <f t="shared" si="153"/>
        <v>1.7223722709880711</v>
      </c>
      <c r="K344" s="52">
        <f t="shared" si="153"/>
        <v>1.7175029171528589</v>
      </c>
      <c r="L344" s="52">
        <f t="shared" si="153"/>
        <v>1.6413418420144879</v>
      </c>
      <c r="M344" s="52">
        <f t="shared" si="153"/>
        <v>1.5931372549019607</v>
      </c>
    </row>
    <row r="345" spans="1:65">
      <c r="A345" s="45" t="s">
        <v>14</v>
      </c>
      <c r="B345" s="66">
        <f t="shared" si="153"/>
        <v>1.7763886690932109</v>
      </c>
      <c r="C345" s="66">
        <f t="shared" si="153"/>
        <v>1.8467648518947544</v>
      </c>
      <c r="D345" s="66">
        <f t="shared" si="153"/>
        <v>1.798670171640637</v>
      </c>
      <c r="E345" s="66">
        <f t="shared" si="153"/>
        <v>1.8236286919831224</v>
      </c>
      <c r="F345" s="66">
        <f t="shared" si="153"/>
        <v>1.6997491376607088</v>
      </c>
      <c r="G345" s="66">
        <f t="shared" si="153"/>
        <v>1.8195007800312013</v>
      </c>
      <c r="H345" s="66">
        <f t="shared" si="153"/>
        <v>1.8223774479231634</v>
      </c>
      <c r="I345" s="66">
        <f t="shared" si="153"/>
        <v>1.7619649344495341</v>
      </c>
      <c r="J345" s="66">
        <f t="shared" si="153"/>
        <v>1.698757339888024</v>
      </c>
      <c r="K345" s="66">
        <f t="shared" si="153"/>
        <v>1.6733022730481435</v>
      </c>
      <c r="L345" s="66">
        <f t="shared" si="153"/>
        <v>1.5784151877837391</v>
      </c>
      <c r="M345" s="66">
        <f t="shared" si="153"/>
        <v>1.5251124437781109</v>
      </c>
    </row>
    <row r="346" spans="1:65">
      <c r="A346" s="45" t="s">
        <v>15</v>
      </c>
      <c r="B346" s="66">
        <f t="shared" si="153"/>
        <v>1.9195906432748537</v>
      </c>
      <c r="C346" s="66">
        <f t="shared" si="153"/>
        <v>1.9437939110070257</v>
      </c>
      <c r="D346" s="66">
        <f t="shared" si="153"/>
        <v>1.6221026490066226</v>
      </c>
      <c r="E346" s="66">
        <f t="shared" si="153"/>
        <v>2.0435914118412493</v>
      </c>
      <c r="F346" s="66">
        <f t="shared" si="153"/>
        <v>1.8724489795918366</v>
      </c>
      <c r="G346" s="66">
        <f t="shared" si="153"/>
        <v>1.9211491442542787</v>
      </c>
      <c r="H346" s="66">
        <f t="shared" si="153"/>
        <v>1.9150622876557191</v>
      </c>
      <c r="I346" s="66">
        <f t="shared" si="153"/>
        <v>1.5960684844641724</v>
      </c>
      <c r="J346" s="66">
        <f t="shared" si="153"/>
        <v>1.8330134357005758</v>
      </c>
      <c r="K346" s="66">
        <f t="shared" si="153"/>
        <v>1.9280430396772024</v>
      </c>
      <c r="L346" s="66">
        <f t="shared" si="153"/>
        <v>1.9616596638655461</v>
      </c>
      <c r="M346" s="66">
        <f t="shared" si="153"/>
        <v>1.9368686868686869</v>
      </c>
    </row>
    <row r="347" spans="1:65">
      <c r="A347" s="67"/>
      <c r="B347" s="31"/>
      <c r="C347" s="31"/>
      <c r="D347" s="31"/>
      <c r="E347" s="31"/>
      <c r="F347" s="31"/>
      <c r="G347" s="31"/>
      <c r="H347" s="31"/>
      <c r="I347" s="31"/>
      <c r="J347" s="31"/>
      <c r="K347" s="31"/>
      <c r="L347" s="31"/>
      <c r="M347" s="31"/>
      <c r="N347" s="68"/>
    </row>
    <row r="348" spans="1:65" s="58" customFormat="1" ht="11.25">
      <c r="A348" s="57" t="s">
        <v>44</v>
      </c>
    </row>
    <row r="349" spans="1:65" s="58" customFormat="1" ht="24.75" customHeight="1">
      <c r="A349" s="75" t="s">
        <v>24</v>
      </c>
      <c r="B349" s="75"/>
      <c r="C349" s="75"/>
      <c r="D349" s="75"/>
      <c r="E349" s="75"/>
      <c r="F349" s="75"/>
      <c r="G349" s="75"/>
      <c r="H349" s="75"/>
      <c r="I349" s="75"/>
      <c r="J349" s="75"/>
      <c r="K349" s="75"/>
      <c r="L349" s="75"/>
      <c r="M349" s="32"/>
      <c r="N349" s="32"/>
      <c r="O349" s="32"/>
      <c r="P349" s="32"/>
      <c r="Q349" s="32"/>
      <c r="R349" s="32"/>
      <c r="S349" s="32"/>
      <c r="T349" s="32"/>
      <c r="U349" s="32"/>
      <c r="V349" s="32"/>
      <c r="W349" s="32"/>
      <c r="X349" s="32"/>
      <c r="Y349" s="32"/>
      <c r="Z349" s="32"/>
      <c r="AA349" s="32"/>
      <c r="AB349" s="32"/>
      <c r="AC349" s="32"/>
      <c r="AD349" s="33"/>
      <c r="AE349" s="32"/>
      <c r="AF349" s="32"/>
      <c r="AG349" s="32"/>
      <c r="AH349" s="32"/>
      <c r="AI349" s="32"/>
      <c r="AJ349" s="6"/>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row>
    <row r="350" spans="1:65" s="58" customFormat="1" ht="33" customHeight="1">
      <c r="A350" s="75" t="s">
        <v>25</v>
      </c>
      <c r="B350" s="75"/>
      <c r="C350" s="75"/>
      <c r="D350" s="75"/>
      <c r="E350" s="75"/>
      <c r="F350" s="75"/>
      <c r="G350" s="75"/>
      <c r="H350" s="75"/>
      <c r="I350" s="75"/>
      <c r="J350" s="75"/>
      <c r="K350" s="75"/>
      <c r="L350" s="75"/>
      <c r="M350" s="32"/>
      <c r="N350" s="32"/>
      <c r="O350" s="32"/>
      <c r="P350" s="32"/>
      <c r="Q350" s="32"/>
      <c r="R350" s="32"/>
      <c r="S350" s="32"/>
      <c r="T350" s="32"/>
      <c r="U350" s="32"/>
      <c r="V350" s="32"/>
      <c r="W350" s="32"/>
      <c r="X350" s="32"/>
      <c r="Y350" s="32"/>
      <c r="Z350" s="32"/>
      <c r="AA350" s="32"/>
      <c r="AB350" s="32"/>
      <c r="AC350" s="32"/>
      <c r="AD350" s="33"/>
      <c r="AE350" s="32"/>
      <c r="AF350" s="32"/>
      <c r="AG350" s="32"/>
      <c r="AH350" s="32"/>
      <c r="AI350" s="32"/>
      <c r="AJ350" s="6"/>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row>
    <row r="351" spans="1:65" s="58" customFormat="1" ht="27" customHeight="1">
      <c r="A351" s="75" t="s">
        <v>26</v>
      </c>
      <c r="B351" s="75"/>
      <c r="C351" s="75"/>
      <c r="D351" s="75"/>
      <c r="E351" s="75"/>
      <c r="F351" s="75"/>
      <c r="G351" s="75"/>
      <c r="H351" s="75"/>
      <c r="I351" s="75"/>
      <c r="J351" s="75"/>
      <c r="K351" s="75"/>
      <c r="L351" s="75"/>
      <c r="M351" s="32"/>
      <c r="N351" s="32"/>
      <c r="O351" s="32"/>
      <c r="P351" s="32"/>
      <c r="Q351" s="32"/>
      <c r="R351" s="32"/>
      <c r="S351" s="32"/>
      <c r="T351" s="32"/>
      <c r="U351" s="32"/>
      <c r="V351" s="32"/>
      <c r="W351" s="32"/>
      <c r="X351" s="32"/>
      <c r="Y351" s="32"/>
      <c r="Z351" s="32"/>
      <c r="AA351" s="32"/>
      <c r="AB351" s="32"/>
      <c r="AC351" s="32"/>
      <c r="AD351" s="33"/>
      <c r="AE351" s="32"/>
      <c r="AF351" s="32"/>
      <c r="AG351" s="32"/>
      <c r="AH351" s="32"/>
      <c r="AI351" s="32"/>
      <c r="AJ351" s="6"/>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row>
    <row r="352" spans="1:65" s="58" customFormat="1" ht="18.75" customHeight="1">
      <c r="A352" s="75" t="s">
        <v>27</v>
      </c>
      <c r="B352" s="75"/>
      <c r="C352" s="75"/>
      <c r="D352" s="75"/>
      <c r="E352" s="75"/>
      <c r="F352" s="75"/>
      <c r="G352" s="75"/>
      <c r="H352" s="75"/>
      <c r="I352" s="75"/>
      <c r="J352" s="75"/>
      <c r="K352" s="75"/>
      <c r="L352" s="75"/>
      <c r="M352" s="32"/>
      <c r="N352" s="32"/>
      <c r="O352" s="32"/>
      <c r="P352" s="32"/>
      <c r="Q352" s="32"/>
      <c r="R352" s="32"/>
      <c r="S352" s="32"/>
      <c r="T352" s="32"/>
      <c r="U352" s="32"/>
      <c r="V352" s="32"/>
      <c r="W352" s="32"/>
      <c r="X352" s="32"/>
      <c r="Y352" s="32"/>
      <c r="Z352" s="32"/>
      <c r="AA352" s="32"/>
      <c r="AB352" s="32"/>
      <c r="AC352" s="32"/>
      <c r="AD352" s="33"/>
      <c r="AE352" s="32"/>
      <c r="AF352" s="32"/>
      <c r="AG352" s="32"/>
      <c r="AH352" s="32"/>
      <c r="AI352" s="32"/>
      <c r="AJ352" s="6"/>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row>
    <row r="353" spans="1:65" s="58" customFormat="1" ht="20.25" customHeight="1">
      <c r="A353" s="75" t="s">
        <v>28</v>
      </c>
      <c r="B353" s="75"/>
      <c r="C353" s="75"/>
      <c r="D353" s="75"/>
      <c r="E353" s="75"/>
      <c r="F353" s="75"/>
      <c r="G353" s="75"/>
      <c r="H353" s="75"/>
      <c r="I353" s="75"/>
      <c r="J353" s="75"/>
      <c r="K353" s="75"/>
      <c r="L353" s="32"/>
      <c r="M353" s="32"/>
      <c r="N353" s="32"/>
      <c r="O353" s="32"/>
      <c r="P353" s="32"/>
      <c r="Q353" s="32"/>
      <c r="R353" s="32"/>
      <c r="S353" s="32"/>
      <c r="T353" s="32"/>
      <c r="U353" s="32"/>
      <c r="V353" s="32"/>
      <c r="W353" s="32"/>
      <c r="X353" s="32"/>
      <c r="Y353" s="32"/>
      <c r="Z353" s="32"/>
      <c r="AA353" s="32"/>
      <c r="AB353" s="32"/>
      <c r="AC353" s="32"/>
      <c r="AD353" s="33"/>
      <c r="AE353" s="32"/>
      <c r="AF353" s="32"/>
      <c r="AG353" s="32"/>
      <c r="AH353" s="32"/>
      <c r="AI353" s="32"/>
      <c r="AJ353" s="6"/>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row>
    <row r="354" spans="1:65" s="58" customFormat="1" ht="20.25" customHeight="1">
      <c r="A354" s="75" t="s">
        <v>34</v>
      </c>
      <c r="B354" s="75"/>
      <c r="C354" s="75"/>
      <c r="D354" s="75"/>
      <c r="E354" s="75"/>
      <c r="F354" s="75"/>
      <c r="G354" s="75"/>
      <c r="H354" s="75"/>
      <c r="I354" s="75"/>
      <c r="J354" s="75"/>
      <c r="K354" s="75"/>
      <c r="L354" s="32"/>
      <c r="M354" s="32"/>
      <c r="N354" s="32"/>
      <c r="O354" s="32"/>
      <c r="P354" s="32"/>
      <c r="Q354" s="32"/>
      <c r="R354" s="32"/>
      <c r="S354" s="32"/>
      <c r="T354" s="32"/>
      <c r="U354" s="32"/>
      <c r="V354" s="32"/>
      <c r="W354" s="32"/>
      <c r="X354" s="32"/>
      <c r="Y354" s="32"/>
      <c r="Z354" s="32"/>
      <c r="AA354" s="32"/>
      <c r="AB354" s="32"/>
      <c r="AC354" s="32"/>
      <c r="AD354" s="33"/>
      <c r="AE354" s="32"/>
      <c r="AF354" s="32"/>
      <c r="AG354" s="32"/>
      <c r="AH354" s="32"/>
      <c r="AI354" s="32"/>
      <c r="AJ354" s="6"/>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row>
    <row r="355" spans="1:65" s="58" customFormat="1" ht="18" customHeight="1">
      <c r="A355" s="75" t="s">
        <v>35</v>
      </c>
      <c r="B355" s="75"/>
      <c r="C355" s="75"/>
      <c r="D355" s="75"/>
      <c r="E355" s="75"/>
      <c r="F355" s="75"/>
      <c r="G355" s="75"/>
      <c r="H355" s="75"/>
      <c r="I355" s="75"/>
      <c r="J355" s="75"/>
      <c r="K355" s="32"/>
      <c r="L355" s="32"/>
      <c r="M355" s="32"/>
      <c r="N355" s="32"/>
      <c r="O355" s="32"/>
      <c r="P355" s="32"/>
      <c r="Q355" s="32"/>
      <c r="R355" s="32"/>
      <c r="S355" s="32"/>
      <c r="T355" s="32"/>
      <c r="U355" s="32"/>
      <c r="V355" s="32"/>
      <c r="W355" s="32"/>
      <c r="X355" s="32"/>
      <c r="Y355" s="32"/>
      <c r="Z355" s="32"/>
      <c r="AA355" s="32"/>
      <c r="AB355" s="32"/>
      <c r="AC355" s="32"/>
      <c r="AD355" s="33"/>
      <c r="AE355" s="32"/>
      <c r="AF355" s="32"/>
      <c r="AG355" s="32"/>
      <c r="AH355" s="32"/>
      <c r="AI355" s="32"/>
      <c r="AJ355" s="6"/>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row>
    <row r="356" spans="1:65" s="58" customFormat="1" ht="40.5" customHeight="1">
      <c r="A356" s="75" t="s">
        <v>29</v>
      </c>
      <c r="B356" s="75"/>
      <c r="C356" s="75"/>
      <c r="D356" s="75"/>
      <c r="E356" s="75"/>
      <c r="F356" s="75"/>
      <c r="G356" s="75"/>
      <c r="H356" s="75"/>
      <c r="I356" s="75"/>
      <c r="J356" s="75"/>
      <c r="K356" s="75"/>
      <c r="L356" s="32"/>
      <c r="M356" s="32"/>
      <c r="N356" s="32"/>
      <c r="O356" s="32"/>
      <c r="P356" s="32"/>
      <c r="Q356" s="32"/>
      <c r="R356" s="32"/>
      <c r="S356" s="32"/>
      <c r="T356" s="32"/>
      <c r="U356" s="32"/>
      <c r="V356" s="32"/>
      <c r="W356" s="32"/>
      <c r="X356" s="32"/>
      <c r="Y356" s="32"/>
      <c r="Z356" s="32"/>
      <c r="AA356" s="32"/>
      <c r="AB356" s="32"/>
      <c r="AC356" s="32"/>
      <c r="AD356" s="33"/>
      <c r="AE356" s="32"/>
      <c r="AF356" s="32"/>
      <c r="AG356" s="32"/>
      <c r="AH356" s="32"/>
      <c r="AI356" s="32"/>
      <c r="AJ356" s="6"/>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row>
    <row r="357" spans="1:65" s="58" customFormat="1" ht="13.5">
      <c r="A357" s="57" t="s">
        <v>30</v>
      </c>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3"/>
      <c r="AE357" s="32"/>
      <c r="AF357" s="32"/>
      <c r="AG357" s="32"/>
      <c r="AH357" s="32"/>
      <c r="AI357" s="32"/>
      <c r="AJ357" s="6"/>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row>
    <row r="358" spans="1:65" s="58" customFormat="1" ht="13.5">
      <c r="A358" s="57" t="s">
        <v>47</v>
      </c>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3"/>
      <c r="AE358" s="32"/>
      <c r="AF358" s="32"/>
      <c r="AG358" s="32"/>
      <c r="AH358" s="32"/>
      <c r="AI358" s="32"/>
      <c r="AJ358" s="6"/>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row>
    <row r="359" spans="1:65" s="58" customFormat="1" ht="13.5">
      <c r="A359" s="57" t="s">
        <v>40</v>
      </c>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3"/>
      <c r="AE359" s="32"/>
      <c r="AF359" s="32"/>
      <c r="AG359" s="32"/>
      <c r="AH359" s="32"/>
      <c r="AI359" s="32"/>
      <c r="AJ359" s="6"/>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row>
    <row r="360" spans="1:65" s="58" customFormat="1" ht="34.5" customHeight="1">
      <c r="A360" s="75" t="s">
        <v>39</v>
      </c>
      <c r="B360" s="75"/>
      <c r="C360" s="75"/>
      <c r="D360" s="75"/>
      <c r="E360" s="75"/>
      <c r="F360" s="75"/>
      <c r="G360" s="75"/>
      <c r="H360" s="75"/>
      <c r="I360" s="75"/>
      <c r="J360" s="75"/>
      <c r="K360" s="75"/>
      <c r="L360" s="32"/>
      <c r="M360" s="32"/>
      <c r="N360" s="32"/>
      <c r="O360" s="32"/>
      <c r="P360" s="32"/>
      <c r="Q360" s="32"/>
      <c r="R360" s="32"/>
      <c r="S360" s="32"/>
      <c r="T360" s="32"/>
      <c r="U360" s="32"/>
      <c r="V360" s="32"/>
      <c r="W360" s="32"/>
      <c r="X360" s="32"/>
      <c r="Y360" s="32"/>
      <c r="Z360" s="32"/>
      <c r="AA360" s="32"/>
      <c r="AB360" s="32"/>
      <c r="AC360" s="32"/>
      <c r="AD360" s="33"/>
      <c r="AE360" s="32"/>
      <c r="AF360" s="32"/>
      <c r="AG360" s="32"/>
      <c r="AH360" s="32"/>
      <c r="AI360" s="32"/>
      <c r="AJ360" s="6"/>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row>
    <row r="361" spans="1:65" s="58" customFormat="1" ht="11.25">
      <c r="A361" s="57" t="s">
        <v>32</v>
      </c>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row>
    <row r="362" spans="1:65" s="58" customFormat="1" ht="11.25">
      <c r="A362" s="57" t="s">
        <v>36</v>
      </c>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row>
    <row r="363" spans="1:65" s="58" customFormat="1" ht="11.25">
      <c r="A363" s="57" t="s">
        <v>33</v>
      </c>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row>
    <row r="364" spans="1:65" s="58" customFormat="1" ht="11.25">
      <c r="A364" s="57"/>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row>
    <row r="365" spans="1:65" s="58" customFormat="1" ht="11.25">
      <c r="A365" s="75" t="s">
        <v>43</v>
      </c>
      <c r="B365" s="75"/>
      <c r="C365" s="75"/>
      <c r="D365" s="75"/>
      <c r="E365" s="75"/>
      <c r="F365" s="75"/>
      <c r="G365" s="75"/>
      <c r="H365" s="75"/>
      <c r="I365" s="75"/>
      <c r="J365" s="75"/>
      <c r="K365" s="75"/>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row>
    <row r="366" spans="1:65">
      <c r="A366" s="45"/>
    </row>
    <row r="374" spans="16:16">
      <c r="P374" s="44"/>
    </row>
  </sheetData>
  <mergeCells count="17">
    <mergeCell ref="A365:K365"/>
    <mergeCell ref="A349:L349"/>
    <mergeCell ref="A350:L350"/>
    <mergeCell ref="A351:L351"/>
    <mergeCell ref="A352:L352"/>
    <mergeCell ref="A353:K353"/>
    <mergeCell ref="A354:K354"/>
    <mergeCell ref="A355:J355"/>
    <mergeCell ref="A356:K356"/>
    <mergeCell ref="A360:K360"/>
    <mergeCell ref="B12:M12"/>
    <mergeCell ref="B204:M204"/>
    <mergeCell ref="B252:M252"/>
    <mergeCell ref="B300:M300"/>
    <mergeCell ref="B60:M60"/>
    <mergeCell ref="B108:M108"/>
    <mergeCell ref="B156:M156"/>
  </mergeCells>
  <pageMargins left="0.7" right="0.7" top="0.75" bottom="0.75" header="0.3" footer="0.3"/>
  <pageSetup orientation="portrait" r:id="rId1"/>
  <ignoredErrors>
    <ignoredError sqref="J138:J139 L137:L139 C89:C91 G90:G91 L89:L91 M89:M91 M94:M96 M104 M105:M106 B43:D43 F41:F43 F46:F48 G41:G43 G46:G48 G56:G58 H41:H43 H46:H48 H56:H58 I41:I43 I46:I48 I56:I58 J41:J43 J46:J48 J56:J58 K41:K43"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6"/>
  <sheetViews>
    <sheetView workbookViewId="0">
      <selection activeCell="Z31" sqref="Z31"/>
    </sheetView>
  </sheetViews>
  <sheetFormatPr baseColWidth="10" defaultRowHeight="15"/>
  <cols>
    <col min="1" max="1" width="21.42578125" customWidth="1"/>
    <col min="15" max="15" width="15" customWidth="1"/>
  </cols>
  <sheetData>
    <row r="2" spans="1:27">
      <c r="A2" s="76"/>
      <c r="B2" s="10">
        <v>2022</v>
      </c>
      <c r="C2" s="11"/>
      <c r="D2" s="11"/>
      <c r="E2" s="11"/>
      <c r="F2" s="11"/>
      <c r="G2" s="11"/>
      <c r="H2" s="11"/>
      <c r="I2" s="1"/>
      <c r="J2" s="1"/>
      <c r="K2" s="1"/>
      <c r="L2" s="1"/>
      <c r="M2" s="1"/>
    </row>
    <row r="3" spans="1:27">
      <c r="A3" s="77"/>
      <c r="B3" s="2" t="s">
        <v>0</v>
      </c>
      <c r="C3" s="2" t="s">
        <v>1</v>
      </c>
      <c r="D3" s="2" t="s">
        <v>2</v>
      </c>
      <c r="E3" s="2" t="s">
        <v>3</v>
      </c>
      <c r="F3" s="2" t="s">
        <v>4</v>
      </c>
      <c r="G3" s="2" t="s">
        <v>5</v>
      </c>
      <c r="H3" s="2" t="s">
        <v>6</v>
      </c>
      <c r="I3" s="2" t="s">
        <v>7</v>
      </c>
      <c r="J3" s="2" t="s">
        <v>8</v>
      </c>
      <c r="K3" s="2" t="s">
        <v>9</v>
      </c>
      <c r="L3" s="2" t="s">
        <v>10</v>
      </c>
      <c r="M3" s="2" t="s">
        <v>11</v>
      </c>
    </row>
    <row r="5" spans="1:27">
      <c r="A5" s="4" t="s">
        <v>18</v>
      </c>
    </row>
    <row r="6" spans="1:27">
      <c r="A6" s="3" t="s">
        <v>13</v>
      </c>
      <c r="B6">
        <v>48122</v>
      </c>
      <c r="C6">
        <v>45108</v>
      </c>
      <c r="D6">
        <v>49941</v>
      </c>
      <c r="E6">
        <v>48330</v>
      </c>
      <c r="F6">
        <v>49321</v>
      </c>
      <c r="G6">
        <v>46770</v>
      </c>
      <c r="H6">
        <v>49290</v>
      </c>
      <c r="I6">
        <v>49817</v>
      </c>
      <c r="J6">
        <v>48090</v>
      </c>
      <c r="K6">
        <v>49693</v>
      </c>
      <c r="L6">
        <v>49230</v>
      </c>
      <c r="M6">
        <v>49963</v>
      </c>
    </row>
    <row r="7" spans="1:27">
      <c r="A7" s="3" t="s">
        <v>14</v>
      </c>
      <c r="B7">
        <v>38223</v>
      </c>
      <c r="C7">
        <v>34524</v>
      </c>
      <c r="D7">
        <v>38223</v>
      </c>
      <c r="E7">
        <v>36990</v>
      </c>
      <c r="F7">
        <v>37603</v>
      </c>
      <c r="G7">
        <v>36030</v>
      </c>
      <c r="H7">
        <v>38192</v>
      </c>
      <c r="I7">
        <v>38223</v>
      </c>
      <c r="J7">
        <v>36870</v>
      </c>
      <c r="K7">
        <v>38099</v>
      </c>
      <c r="L7">
        <v>37350</v>
      </c>
      <c r="M7">
        <v>38285</v>
      </c>
    </row>
    <row r="8" spans="1:27">
      <c r="A8" s="3" t="s">
        <v>15</v>
      </c>
      <c r="B8">
        <v>9899</v>
      </c>
      <c r="C8">
        <v>10584</v>
      </c>
      <c r="D8">
        <v>11718</v>
      </c>
      <c r="E8">
        <v>11340</v>
      </c>
      <c r="F8">
        <v>11718</v>
      </c>
      <c r="G8">
        <v>10740</v>
      </c>
      <c r="H8">
        <v>11098</v>
      </c>
      <c r="I8">
        <v>11594</v>
      </c>
      <c r="J8">
        <v>11220</v>
      </c>
      <c r="K8">
        <v>11594</v>
      </c>
      <c r="L8">
        <v>11880</v>
      </c>
      <c r="M8">
        <v>11678</v>
      </c>
    </row>
    <row r="9" spans="1:27">
      <c r="A9" s="4" t="s">
        <v>19</v>
      </c>
    </row>
    <row r="10" spans="1:27">
      <c r="A10" s="3" t="s">
        <v>13</v>
      </c>
      <c r="B10">
        <v>18832</v>
      </c>
      <c r="C10">
        <v>16877</v>
      </c>
      <c r="D10">
        <v>16838</v>
      </c>
      <c r="E10">
        <v>19176</v>
      </c>
      <c r="F10">
        <v>16289</v>
      </c>
      <c r="G10">
        <v>17238</v>
      </c>
      <c r="H10">
        <v>20636</v>
      </c>
      <c r="I10">
        <v>17815</v>
      </c>
      <c r="J10">
        <v>19262</v>
      </c>
      <c r="K10">
        <v>20193</v>
      </c>
      <c r="L10">
        <v>19519</v>
      </c>
      <c r="M10">
        <v>16575</v>
      </c>
    </row>
    <row r="11" spans="1:27">
      <c r="A11" s="3" t="s">
        <v>14</v>
      </c>
      <c r="B11">
        <v>16568</v>
      </c>
      <c r="C11">
        <v>14569</v>
      </c>
      <c r="D11">
        <v>13672</v>
      </c>
      <c r="E11">
        <v>16773</v>
      </c>
      <c r="F11">
        <v>14148</v>
      </c>
      <c r="G11">
        <v>14691</v>
      </c>
      <c r="H11">
        <v>17577</v>
      </c>
      <c r="I11">
        <v>15449</v>
      </c>
      <c r="J11">
        <v>16056</v>
      </c>
      <c r="K11">
        <v>17318</v>
      </c>
      <c r="L11">
        <v>16469</v>
      </c>
      <c r="M11">
        <v>14602</v>
      </c>
    </row>
    <row r="12" spans="1:27">
      <c r="A12" s="3" t="s">
        <v>15</v>
      </c>
      <c r="B12">
        <v>2264</v>
      </c>
      <c r="C12">
        <v>2308</v>
      </c>
      <c r="D12">
        <v>3166</v>
      </c>
      <c r="E12">
        <v>2403</v>
      </c>
      <c r="F12">
        <v>2141</v>
      </c>
      <c r="G12">
        <v>2547</v>
      </c>
      <c r="H12">
        <v>3059</v>
      </c>
      <c r="I12">
        <v>2366</v>
      </c>
      <c r="J12">
        <v>3206</v>
      </c>
      <c r="K12">
        <v>2875</v>
      </c>
      <c r="L12">
        <v>3050</v>
      </c>
      <c r="M12">
        <v>1973</v>
      </c>
    </row>
    <row r="13" spans="1:27" ht="25.5">
      <c r="A13" s="4" t="s">
        <v>21</v>
      </c>
      <c r="P13" s="10">
        <v>2022</v>
      </c>
      <c r="Q13" s="11"/>
      <c r="R13" s="11"/>
      <c r="S13" s="11"/>
      <c r="T13" s="11"/>
      <c r="U13" s="11"/>
      <c r="V13" s="11"/>
      <c r="W13" s="1"/>
      <c r="X13" s="1"/>
      <c r="Y13" s="1"/>
      <c r="Z13" s="1"/>
      <c r="AA13" s="1"/>
    </row>
    <row r="14" spans="1:27">
      <c r="A14" s="3" t="s">
        <v>13</v>
      </c>
      <c r="B14" s="5">
        <v>39.13386808528324</v>
      </c>
      <c r="C14" s="5">
        <v>37.414649286157662</v>
      </c>
      <c r="D14" s="5">
        <v>33.715784625858511</v>
      </c>
      <c r="E14" s="5">
        <v>39.677219118559904</v>
      </c>
      <c r="F14" s="5">
        <v>33.026499868210294</v>
      </c>
      <c r="G14" s="5">
        <v>36.856959589480439</v>
      </c>
      <c r="H14" s="5">
        <v>41.866504361939541</v>
      </c>
      <c r="I14" s="5">
        <v>35.760884838508943</v>
      </c>
      <c r="J14" s="5">
        <v>40.054065294239969</v>
      </c>
      <c r="K14" s="5">
        <v>40.635501982170524</v>
      </c>
      <c r="L14" s="5">
        <v>39.648588259191548</v>
      </c>
      <c r="M14" s="5">
        <v>33.174549166383123</v>
      </c>
      <c r="P14" s="2" t="s">
        <v>0</v>
      </c>
      <c r="Q14" s="2" t="s">
        <v>1</v>
      </c>
      <c r="R14" s="2" t="s">
        <v>2</v>
      </c>
      <c r="S14" s="2" t="s">
        <v>3</v>
      </c>
      <c r="T14" s="2" t="s">
        <v>4</v>
      </c>
      <c r="U14" s="2" t="s">
        <v>5</v>
      </c>
      <c r="V14" s="2" t="s">
        <v>6</v>
      </c>
      <c r="W14" s="2" t="s">
        <v>7</v>
      </c>
      <c r="X14" s="2" t="s">
        <v>8</v>
      </c>
      <c r="Y14" s="2" t="s">
        <v>9</v>
      </c>
      <c r="Z14" s="2" t="s">
        <v>10</v>
      </c>
      <c r="AA14" s="2" t="s">
        <v>11</v>
      </c>
    </row>
    <row r="15" spans="1:27">
      <c r="A15" s="3" t="s">
        <v>14</v>
      </c>
      <c r="B15" s="5">
        <v>43.345629594746619</v>
      </c>
      <c r="C15" s="5">
        <v>42.199629243424866</v>
      </c>
      <c r="D15" s="5">
        <v>35.769039583496848</v>
      </c>
      <c r="E15" s="5">
        <v>45.344687753446877</v>
      </c>
      <c r="F15" s="5">
        <v>37.624657607105817</v>
      </c>
      <c r="G15" s="5">
        <v>40.774354704412993</v>
      </c>
      <c r="H15" s="5">
        <v>46.022727272727273</v>
      </c>
      <c r="I15" s="5">
        <v>40.418072888051697</v>
      </c>
      <c r="J15" s="5">
        <v>43.547599674532137</v>
      </c>
      <c r="K15" s="5">
        <v>45.45526129294732</v>
      </c>
      <c r="L15" s="5">
        <v>44.093708165997327</v>
      </c>
      <c r="M15" s="5">
        <v>38.140263810891994</v>
      </c>
      <c r="O15" s="8" t="s">
        <v>14</v>
      </c>
      <c r="P15" s="9">
        <v>2.1754201680672267</v>
      </c>
      <c r="Q15" s="9">
        <v>2.0893446149433528</v>
      </c>
      <c r="R15" s="9">
        <v>1.9834614826635717</v>
      </c>
      <c r="S15" s="9">
        <v>2.170981102769868</v>
      </c>
      <c r="T15" s="9">
        <v>1.789753320683112</v>
      </c>
      <c r="U15" s="9">
        <v>1.823609731876862</v>
      </c>
      <c r="V15" s="9">
        <v>2.0134020618556701</v>
      </c>
      <c r="W15" s="9">
        <v>1.7110421973640493</v>
      </c>
      <c r="X15" s="9">
        <v>1.699407281964437</v>
      </c>
      <c r="Y15" s="9">
        <v>1.8026439054855834</v>
      </c>
      <c r="Z15" s="9">
        <v>1.7981220657276995</v>
      </c>
      <c r="AA15" s="9">
        <v>1.783341475329751</v>
      </c>
    </row>
    <row r="16" spans="1:27">
      <c r="A16" s="3" t="s">
        <v>15</v>
      </c>
      <c r="B16" s="5">
        <v>22.870997070411153</v>
      </c>
      <c r="C16" s="5">
        <v>21.806500377928948</v>
      </c>
      <c r="D16" s="5">
        <v>27.018262502133471</v>
      </c>
      <c r="E16" s="5">
        <v>21.19047619047619</v>
      </c>
      <c r="F16" s="5">
        <v>18.271036012971496</v>
      </c>
      <c r="G16" s="5">
        <v>23.715083798882684</v>
      </c>
      <c r="H16" s="5">
        <v>27.563524959452153</v>
      </c>
      <c r="I16" s="5">
        <v>20.407107124374676</v>
      </c>
      <c r="J16" s="5">
        <v>28.573975044563284</v>
      </c>
      <c r="K16" s="5">
        <v>24.797308952906675</v>
      </c>
      <c r="L16" s="5">
        <v>25.673400673400675</v>
      </c>
      <c r="M16" s="5">
        <v>16.895016269909231</v>
      </c>
      <c r="O16" s="8" t="s">
        <v>15</v>
      </c>
      <c r="P16" s="9">
        <v>1.7177541729893779</v>
      </c>
      <c r="Q16" s="9">
        <v>1.9726495726495727</v>
      </c>
      <c r="R16" s="9">
        <v>2.4429012345679011</v>
      </c>
      <c r="S16" s="9">
        <v>1.7540145985401461</v>
      </c>
      <c r="T16" s="9">
        <v>1.7916317991631798</v>
      </c>
      <c r="U16" s="9">
        <v>1.9945184025058731</v>
      </c>
      <c r="V16" s="9">
        <v>1.8251789976133652</v>
      </c>
      <c r="W16" s="9">
        <v>1.7910673732021196</v>
      </c>
      <c r="X16" s="9">
        <v>2.1794697484704284</v>
      </c>
      <c r="Y16" s="9">
        <v>1.8989431968295905</v>
      </c>
      <c r="Z16" s="9">
        <v>2.1554770318021204</v>
      </c>
      <c r="AA16" s="9">
        <v>1.8084326306141154</v>
      </c>
    </row>
  </sheetData>
  <mergeCells count="1">
    <mergeCell ref="A2:A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ODPna</vt:lpstr>
      <vt:lpstr>gráfico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Garcia</dc:creator>
  <cp:lastModifiedBy>Estela Diaz</cp:lastModifiedBy>
  <dcterms:created xsi:type="dcterms:W3CDTF">2023-07-27T15:20:44Z</dcterms:created>
  <dcterms:modified xsi:type="dcterms:W3CDTF">2026-01-09T10:50:27Z</dcterms:modified>
</cp:coreProperties>
</file>