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tabRatio="598"/>
  </bookViews>
  <sheets>
    <sheet name="Hoja1" sheetId="3" r:id="rId1"/>
    <sheet name="cuadro" sheetId="1" state="hidden" r:id="rId2"/>
    <sheet name="gráfico" sheetId="2" state="hidden" r:id="rId3"/>
  </sheets>
  <calcPr calcId="162913"/>
</workbook>
</file>

<file path=xl/calcChain.xml><?xml version="1.0" encoding="utf-8"?>
<calcChain xmlns="http://schemas.openxmlformats.org/spreadsheetml/2006/main">
  <c r="T56" i="3" l="1"/>
  <c r="T55" i="3"/>
  <c r="T49" i="3"/>
  <c r="T46" i="3"/>
  <c r="T45" i="3"/>
  <c r="T41" i="3"/>
  <c r="T40" i="3"/>
  <c r="T34" i="3"/>
  <c r="T29" i="3"/>
  <c r="T24" i="3"/>
  <c r="T19" i="3"/>
  <c r="T14" i="3"/>
  <c r="T44" i="3" l="1"/>
  <c r="T39" i="3"/>
  <c r="R49" i="3"/>
  <c r="R46" i="3"/>
  <c r="R45" i="3"/>
  <c r="R41" i="3"/>
  <c r="R40" i="3"/>
  <c r="R34" i="3"/>
  <c r="R29" i="3"/>
  <c r="R24" i="3"/>
  <c r="R19" i="3"/>
  <c r="R14" i="3"/>
  <c r="R44" i="3" l="1"/>
  <c r="R39" i="3"/>
  <c r="P56" i="3"/>
  <c r="P55" i="3"/>
  <c r="P49" i="3"/>
  <c r="P46" i="3"/>
  <c r="P45" i="3"/>
  <c r="P41" i="3"/>
  <c r="P40" i="3"/>
  <c r="P34" i="3"/>
  <c r="P29" i="3"/>
  <c r="P24" i="3"/>
  <c r="P19" i="3"/>
  <c r="P14" i="3"/>
  <c r="P44" i="3" l="1"/>
  <c r="P39" i="3"/>
  <c r="N56" i="3"/>
  <c r="N55" i="3"/>
  <c r="N49" i="3"/>
  <c r="N46" i="3"/>
  <c r="N45" i="3"/>
  <c r="N41" i="3"/>
  <c r="N40" i="3"/>
  <c r="N34" i="3"/>
  <c r="N29" i="3"/>
  <c r="N24" i="3"/>
  <c r="N19" i="3"/>
  <c r="N14" i="3"/>
  <c r="N39" i="3" l="1"/>
  <c r="N44" i="3"/>
  <c r="L34" i="3"/>
  <c r="L56" i="3"/>
  <c r="L55" i="3"/>
  <c r="L49" i="3"/>
  <c r="L46" i="3"/>
  <c r="L45" i="3"/>
  <c r="L41" i="3"/>
  <c r="L40" i="3"/>
  <c r="L29" i="3"/>
  <c r="L24" i="3"/>
  <c r="L19" i="3"/>
  <c r="L14" i="3"/>
  <c r="L44" i="3" l="1"/>
  <c r="L39" i="3"/>
  <c r="J49" i="3"/>
  <c r="J56" i="3"/>
  <c r="J55" i="3"/>
  <c r="J46" i="3"/>
  <c r="J45" i="3"/>
  <c r="J41" i="3"/>
  <c r="J40" i="3"/>
  <c r="J34" i="3"/>
  <c r="J29" i="3"/>
  <c r="J24" i="3"/>
  <c r="J19" i="3"/>
  <c r="J14" i="3"/>
  <c r="J44" i="3" l="1"/>
  <c r="J39" i="3"/>
  <c r="H56" i="3"/>
  <c r="H55" i="3"/>
  <c r="H49" i="3"/>
  <c r="H46" i="3"/>
  <c r="H45" i="3"/>
  <c r="H41" i="3"/>
  <c r="H40" i="3"/>
  <c r="H34" i="3"/>
  <c r="H29" i="3"/>
  <c r="H24" i="3"/>
  <c r="H19" i="3"/>
  <c r="H14" i="3"/>
  <c r="H44" i="3" l="1"/>
  <c r="H39" i="3"/>
  <c r="F49" i="3"/>
  <c r="F56" i="3"/>
  <c r="F55" i="3"/>
  <c r="F46" i="3"/>
  <c r="F45" i="3"/>
  <c r="F41" i="3"/>
  <c r="F40" i="3"/>
  <c r="F34" i="3"/>
  <c r="F29" i="3"/>
  <c r="F24" i="3"/>
  <c r="F19" i="3"/>
  <c r="F14" i="3"/>
  <c r="F39" i="3" l="1"/>
  <c r="F44" i="3"/>
  <c r="D49" i="3"/>
  <c r="D34" i="3"/>
  <c r="D56" i="3"/>
  <c r="D55" i="3"/>
  <c r="D46" i="3"/>
  <c r="D45" i="3"/>
  <c r="D41" i="3"/>
  <c r="D40" i="3"/>
  <c r="D29" i="3"/>
  <c r="D24" i="3"/>
  <c r="D19" i="3"/>
  <c r="D14" i="3"/>
  <c r="D44" i="3" l="1"/>
  <c r="D39" i="3"/>
  <c r="B14" i="3"/>
  <c r="B56" i="3"/>
  <c r="B55" i="3"/>
  <c r="B46" i="3"/>
  <c r="B45" i="3"/>
  <c r="B41" i="3"/>
  <c r="B40" i="3"/>
  <c r="B29" i="3"/>
  <c r="B24" i="3"/>
  <c r="B19" i="3"/>
  <c r="B39" i="3" l="1"/>
  <c r="X104" i="3"/>
  <c r="X103" i="3"/>
  <c r="X97" i="3"/>
  <c r="X94" i="3"/>
  <c r="X93" i="3"/>
  <c r="X89" i="3"/>
  <c r="X88" i="3"/>
  <c r="X82" i="3"/>
  <c r="X77" i="3"/>
  <c r="X72" i="3"/>
  <c r="X67" i="3"/>
  <c r="X61" i="3"/>
  <c r="X102" i="3" l="1"/>
  <c r="X92" i="3"/>
  <c r="X87" i="3"/>
  <c r="V104" i="3"/>
  <c r="V103" i="3"/>
  <c r="V97" i="3"/>
  <c r="V94" i="3"/>
  <c r="V93" i="3"/>
  <c r="V89" i="3"/>
  <c r="V88" i="3"/>
  <c r="V82" i="3"/>
  <c r="V77" i="3"/>
  <c r="V72" i="3"/>
  <c r="V67" i="3"/>
  <c r="V61" i="3"/>
  <c r="V102" i="3" l="1"/>
  <c r="V92" i="3"/>
  <c r="V87" i="3"/>
  <c r="T104" i="3"/>
  <c r="T103" i="3"/>
  <c r="T97" i="3"/>
  <c r="T94" i="3"/>
  <c r="T93" i="3"/>
  <c r="T89" i="3"/>
  <c r="T88" i="3"/>
  <c r="T82" i="3"/>
  <c r="T102" i="3" s="1"/>
  <c r="T77" i="3"/>
  <c r="T72" i="3"/>
  <c r="T67" i="3"/>
  <c r="T61" i="3"/>
  <c r="T92" i="3" l="1"/>
  <c r="T87" i="3"/>
  <c r="R104" i="3"/>
  <c r="R103" i="3"/>
  <c r="R97" i="3"/>
  <c r="R94" i="3"/>
  <c r="R93" i="3"/>
  <c r="R89" i="3"/>
  <c r="R88" i="3"/>
  <c r="R82" i="3"/>
  <c r="R77" i="3"/>
  <c r="R72" i="3"/>
  <c r="R67" i="3"/>
  <c r="R61" i="3"/>
  <c r="R102" i="3" l="1"/>
  <c r="R92" i="3"/>
  <c r="R87" i="3"/>
  <c r="P104" i="3"/>
  <c r="P103" i="3"/>
  <c r="P97" i="3"/>
  <c r="P94" i="3"/>
  <c r="P93" i="3"/>
  <c r="P89" i="3"/>
  <c r="P88" i="3"/>
  <c r="P82" i="3"/>
  <c r="P77" i="3"/>
  <c r="P72" i="3"/>
  <c r="P67" i="3"/>
  <c r="P61" i="3"/>
  <c r="P102" i="3" l="1"/>
  <c r="P92" i="3"/>
  <c r="P87" i="3"/>
  <c r="N104" i="3" l="1"/>
  <c r="N103" i="3"/>
  <c r="N97" i="3"/>
  <c r="N94" i="3"/>
  <c r="N93" i="3"/>
  <c r="N89" i="3"/>
  <c r="N88" i="3"/>
  <c r="N82" i="3"/>
  <c r="N77" i="3"/>
  <c r="N72" i="3"/>
  <c r="N67" i="3"/>
  <c r="N61" i="3"/>
  <c r="N92" i="3" l="1"/>
  <c r="N102" i="3"/>
  <c r="N87" i="3"/>
  <c r="L104" i="3"/>
  <c r="L103" i="3"/>
  <c r="L97" i="3"/>
  <c r="L94" i="3"/>
  <c r="L93" i="3"/>
  <c r="L89" i="3"/>
  <c r="L88" i="3"/>
  <c r="L82" i="3"/>
  <c r="L77" i="3"/>
  <c r="L72" i="3"/>
  <c r="L67" i="3"/>
  <c r="L61" i="3"/>
  <c r="L102" i="3" l="1"/>
  <c r="L92" i="3"/>
  <c r="L87" i="3"/>
  <c r="J104" i="3"/>
  <c r="J103" i="3"/>
  <c r="J97" i="3"/>
  <c r="J94" i="3"/>
  <c r="J93" i="3"/>
  <c r="J89" i="3"/>
  <c r="J88" i="3"/>
  <c r="J82" i="3"/>
  <c r="J102" i="3" s="1"/>
  <c r="J77" i="3"/>
  <c r="J72" i="3"/>
  <c r="J67" i="3"/>
  <c r="J61" i="3"/>
  <c r="J92" i="3" l="1"/>
  <c r="J87" i="3"/>
  <c r="H104" i="3"/>
  <c r="H103" i="3"/>
  <c r="H97" i="3"/>
  <c r="H94" i="3"/>
  <c r="H93" i="3"/>
  <c r="H89" i="3"/>
  <c r="H88" i="3"/>
  <c r="H82" i="3"/>
  <c r="H77" i="3"/>
  <c r="H72" i="3"/>
  <c r="H67" i="3"/>
  <c r="H61" i="3"/>
  <c r="H102" i="3" l="1"/>
  <c r="H92" i="3"/>
  <c r="H87" i="3"/>
  <c r="F104" i="3"/>
  <c r="F103" i="3"/>
  <c r="F97" i="3"/>
  <c r="F94" i="3"/>
  <c r="F93" i="3"/>
  <c r="F89" i="3"/>
  <c r="F88" i="3"/>
  <c r="F82" i="3"/>
  <c r="F77" i="3"/>
  <c r="F72" i="3"/>
  <c r="F67" i="3"/>
  <c r="F61" i="3"/>
  <c r="F102" i="3" l="1"/>
  <c r="F92" i="3"/>
  <c r="F87" i="3"/>
  <c r="D72" i="3"/>
  <c r="D104" i="3"/>
  <c r="D103" i="3"/>
  <c r="D97" i="3"/>
  <c r="D94" i="3"/>
  <c r="D93" i="3"/>
  <c r="D89" i="3"/>
  <c r="D88" i="3"/>
  <c r="D82" i="3"/>
  <c r="D77" i="3"/>
  <c r="D67" i="3"/>
  <c r="D61" i="3"/>
  <c r="D102" i="3" l="1"/>
  <c r="D92" i="3"/>
  <c r="D87" i="3"/>
  <c r="B104" i="3"/>
  <c r="B103" i="3"/>
  <c r="B97" i="3"/>
  <c r="B94" i="3"/>
  <c r="B93" i="3"/>
  <c r="B89" i="3"/>
  <c r="B88" i="3"/>
  <c r="B82" i="3"/>
  <c r="B77" i="3"/>
  <c r="B72" i="3"/>
  <c r="B67" i="3"/>
  <c r="B61" i="3"/>
  <c r="B102" i="3" l="1"/>
  <c r="B92" i="3"/>
  <c r="B87" i="3"/>
  <c r="X145" i="3"/>
  <c r="X137" i="3"/>
  <c r="X136" i="3"/>
  <c r="X130" i="3"/>
  <c r="X125" i="3"/>
  <c r="X120" i="3"/>
  <c r="X115" i="3"/>
  <c r="X110" i="3"/>
  <c r="X150" i="3" l="1"/>
  <c r="X140" i="3"/>
  <c r="X135" i="3"/>
  <c r="V130" i="3"/>
  <c r="V145" i="3"/>
  <c r="V137" i="3"/>
  <c r="V136" i="3"/>
  <c r="V125" i="3"/>
  <c r="V120" i="3"/>
  <c r="V115" i="3"/>
  <c r="V110" i="3"/>
  <c r="V150" i="3" l="1"/>
  <c r="V140" i="3"/>
  <c r="V135" i="3"/>
  <c r="T137" i="3"/>
  <c r="T136" i="3"/>
  <c r="T145" i="3" l="1"/>
  <c r="T130" i="3"/>
  <c r="T125" i="3"/>
  <c r="T120" i="3"/>
  <c r="T115" i="3"/>
  <c r="T110" i="3"/>
  <c r="T140" i="3" l="1"/>
  <c r="T150" i="3"/>
  <c r="T135" i="3"/>
  <c r="R120" i="3"/>
  <c r="R145" i="3" l="1"/>
  <c r="R137" i="3"/>
  <c r="R136" i="3"/>
  <c r="R130" i="3"/>
  <c r="R125" i="3"/>
  <c r="R115" i="3"/>
  <c r="R135" i="3" s="1"/>
  <c r="R110" i="3"/>
  <c r="R150" i="3" l="1"/>
  <c r="R140" i="3"/>
  <c r="P145" i="3"/>
  <c r="N145" i="3"/>
  <c r="P137" i="3"/>
  <c r="P136" i="3"/>
  <c r="N137" i="3"/>
  <c r="N136" i="3"/>
  <c r="P130" i="3"/>
  <c r="N130" i="3"/>
  <c r="P125" i="3"/>
  <c r="N125" i="3"/>
  <c r="P120" i="3"/>
  <c r="N120" i="3"/>
  <c r="P115" i="3"/>
  <c r="N115" i="3"/>
  <c r="P110" i="3"/>
  <c r="N110" i="3"/>
  <c r="P150" i="3" l="1"/>
  <c r="N140" i="3"/>
  <c r="P140" i="3"/>
  <c r="N135" i="3"/>
  <c r="N150" i="3"/>
  <c r="P135" i="3"/>
  <c r="F344" i="3"/>
  <c r="D344" i="3"/>
  <c r="B344" i="3"/>
  <c r="F343" i="3"/>
  <c r="D343" i="3"/>
  <c r="B343" i="3"/>
  <c r="F337" i="3"/>
  <c r="D337" i="3"/>
  <c r="B337" i="3"/>
  <c r="F334" i="3"/>
  <c r="D334" i="3"/>
  <c r="B334" i="3"/>
  <c r="F333" i="3"/>
  <c r="D333" i="3"/>
  <c r="B333" i="3"/>
  <c r="F329" i="3"/>
  <c r="D329" i="3"/>
  <c r="B329" i="3"/>
  <c r="F328" i="3"/>
  <c r="D328" i="3"/>
  <c r="B328" i="3"/>
  <c r="F322" i="3"/>
  <c r="D322" i="3"/>
  <c r="B322" i="3"/>
  <c r="F317" i="3"/>
  <c r="D317" i="3"/>
  <c r="B317" i="3"/>
  <c r="F312" i="3"/>
  <c r="D312" i="3"/>
  <c r="B312" i="3"/>
  <c r="F307" i="3"/>
  <c r="D307" i="3"/>
  <c r="B307" i="3"/>
  <c r="F302" i="3"/>
  <c r="D302" i="3"/>
  <c r="B302" i="3"/>
  <c r="X344" i="3"/>
  <c r="V344" i="3"/>
  <c r="T344" i="3"/>
  <c r="R344" i="3"/>
  <c r="P344" i="3"/>
  <c r="N344" i="3"/>
  <c r="L344" i="3"/>
  <c r="J344" i="3"/>
  <c r="H344" i="3"/>
  <c r="X343" i="3"/>
  <c r="V343" i="3"/>
  <c r="T343" i="3"/>
  <c r="R343" i="3"/>
  <c r="P343" i="3"/>
  <c r="N343" i="3"/>
  <c r="L343" i="3"/>
  <c r="J343" i="3"/>
  <c r="H343" i="3"/>
  <c r="X337" i="3"/>
  <c r="V337" i="3"/>
  <c r="T337" i="3"/>
  <c r="R337" i="3"/>
  <c r="P337" i="3"/>
  <c r="N337" i="3"/>
  <c r="L337" i="3"/>
  <c r="J337" i="3"/>
  <c r="H337" i="3"/>
  <c r="X334" i="3"/>
  <c r="V334" i="3"/>
  <c r="T334" i="3"/>
  <c r="R334" i="3"/>
  <c r="P334" i="3"/>
  <c r="N334" i="3"/>
  <c r="L334" i="3"/>
  <c r="J334" i="3"/>
  <c r="H334" i="3"/>
  <c r="X333" i="3"/>
  <c r="V333" i="3"/>
  <c r="T333" i="3"/>
  <c r="R333" i="3"/>
  <c r="P333" i="3"/>
  <c r="N333" i="3"/>
  <c r="L333" i="3"/>
  <c r="J333" i="3"/>
  <c r="H333" i="3"/>
  <c r="X329" i="3"/>
  <c r="V329" i="3"/>
  <c r="T329" i="3"/>
  <c r="R329" i="3"/>
  <c r="P329" i="3"/>
  <c r="N329" i="3"/>
  <c r="L329" i="3"/>
  <c r="J329" i="3"/>
  <c r="H329" i="3"/>
  <c r="X328" i="3"/>
  <c r="V328" i="3"/>
  <c r="T328" i="3"/>
  <c r="R328" i="3"/>
  <c r="P328" i="3"/>
  <c r="N328" i="3"/>
  <c r="L328" i="3"/>
  <c r="J328" i="3"/>
  <c r="H328" i="3"/>
  <c r="X322" i="3"/>
  <c r="V322" i="3"/>
  <c r="T322" i="3"/>
  <c r="R322" i="3"/>
  <c r="P322" i="3"/>
  <c r="N322" i="3"/>
  <c r="L322" i="3"/>
  <c r="J322" i="3"/>
  <c r="H322" i="3"/>
  <c r="X317" i="3"/>
  <c r="V317" i="3"/>
  <c r="T317" i="3"/>
  <c r="R317" i="3"/>
  <c r="P317" i="3"/>
  <c r="N317" i="3"/>
  <c r="L317" i="3"/>
  <c r="J317" i="3"/>
  <c r="H317" i="3"/>
  <c r="X312" i="3"/>
  <c r="V312" i="3"/>
  <c r="T312" i="3"/>
  <c r="R312" i="3"/>
  <c r="P312" i="3"/>
  <c r="N312" i="3"/>
  <c r="L312" i="3"/>
  <c r="J312" i="3"/>
  <c r="H312" i="3"/>
  <c r="X307" i="3"/>
  <c r="V307" i="3"/>
  <c r="T307" i="3"/>
  <c r="R307" i="3"/>
  <c r="P307" i="3"/>
  <c r="N307" i="3"/>
  <c r="L307" i="3"/>
  <c r="J307" i="3"/>
  <c r="H307" i="3"/>
  <c r="X302" i="3"/>
  <c r="V302" i="3"/>
  <c r="T302" i="3"/>
  <c r="R302" i="3"/>
  <c r="P302" i="3"/>
  <c r="N302" i="3"/>
  <c r="L302" i="3"/>
  <c r="J302" i="3"/>
  <c r="H302" i="3"/>
  <c r="F296" i="3"/>
  <c r="D296" i="3"/>
  <c r="B296" i="3"/>
  <c r="F295" i="3"/>
  <c r="D295" i="3"/>
  <c r="B295" i="3"/>
  <c r="F289" i="3"/>
  <c r="D289" i="3"/>
  <c r="B289" i="3"/>
  <c r="F286" i="3"/>
  <c r="D286" i="3"/>
  <c r="B286" i="3"/>
  <c r="F285" i="3"/>
  <c r="D285" i="3"/>
  <c r="B285" i="3"/>
  <c r="F281" i="3"/>
  <c r="D281" i="3"/>
  <c r="B281" i="3"/>
  <c r="F280" i="3"/>
  <c r="D280" i="3"/>
  <c r="B280" i="3"/>
  <c r="F274" i="3"/>
  <c r="D274" i="3"/>
  <c r="B274" i="3"/>
  <c r="F269" i="3"/>
  <c r="D269" i="3"/>
  <c r="B269" i="3"/>
  <c r="F264" i="3"/>
  <c r="D264" i="3"/>
  <c r="B264" i="3"/>
  <c r="F259" i="3"/>
  <c r="D259" i="3"/>
  <c r="B259" i="3"/>
  <c r="F254" i="3"/>
  <c r="D254" i="3"/>
  <c r="B254" i="3"/>
  <c r="X294" i="3"/>
  <c r="X284" i="3"/>
  <c r="X279" i="3"/>
  <c r="X248" i="3"/>
  <c r="V248" i="3"/>
  <c r="T248" i="3"/>
  <c r="R248" i="3"/>
  <c r="P248" i="3"/>
  <c r="N248" i="3"/>
  <c r="L248" i="3"/>
  <c r="J248" i="3"/>
  <c r="H248" i="3"/>
  <c r="F248" i="3"/>
  <c r="D248" i="3"/>
  <c r="B248" i="3"/>
  <c r="X247" i="3"/>
  <c r="V247" i="3"/>
  <c r="T247" i="3"/>
  <c r="R247" i="3"/>
  <c r="P247" i="3"/>
  <c r="N247" i="3"/>
  <c r="L247" i="3"/>
  <c r="J247" i="3"/>
  <c r="H247" i="3"/>
  <c r="F247" i="3"/>
  <c r="D247" i="3"/>
  <c r="B247" i="3"/>
  <c r="X241" i="3"/>
  <c r="V241" i="3"/>
  <c r="T241" i="3"/>
  <c r="R241" i="3"/>
  <c r="P241" i="3"/>
  <c r="N241" i="3"/>
  <c r="L241" i="3"/>
  <c r="J241" i="3"/>
  <c r="H241" i="3"/>
  <c r="F241" i="3"/>
  <c r="D241" i="3"/>
  <c r="B241" i="3"/>
  <c r="X238" i="3"/>
  <c r="V238" i="3"/>
  <c r="T238" i="3"/>
  <c r="R238" i="3"/>
  <c r="P238" i="3"/>
  <c r="N238" i="3"/>
  <c r="L238" i="3"/>
  <c r="J238" i="3"/>
  <c r="H238" i="3"/>
  <c r="F238" i="3"/>
  <c r="D238" i="3"/>
  <c r="B238" i="3"/>
  <c r="X237" i="3"/>
  <c r="V237" i="3"/>
  <c r="T237" i="3"/>
  <c r="R237" i="3"/>
  <c r="P237" i="3"/>
  <c r="N237" i="3"/>
  <c r="L237" i="3"/>
  <c r="J237" i="3"/>
  <c r="H237" i="3"/>
  <c r="F237" i="3"/>
  <c r="D237" i="3"/>
  <c r="B237" i="3"/>
  <c r="X233" i="3"/>
  <c r="V233" i="3"/>
  <c r="T233" i="3"/>
  <c r="R233" i="3"/>
  <c r="P233" i="3"/>
  <c r="N233" i="3"/>
  <c r="L233" i="3"/>
  <c r="J233" i="3"/>
  <c r="H233" i="3"/>
  <c r="F233" i="3"/>
  <c r="D233" i="3"/>
  <c r="B233" i="3"/>
  <c r="X232" i="3"/>
  <c r="V232" i="3"/>
  <c r="T232" i="3"/>
  <c r="R232" i="3"/>
  <c r="P232" i="3"/>
  <c r="N232" i="3"/>
  <c r="L232" i="3"/>
  <c r="J232" i="3"/>
  <c r="H232" i="3"/>
  <c r="F232" i="3"/>
  <c r="D232" i="3"/>
  <c r="B232" i="3"/>
  <c r="X226" i="3"/>
  <c r="X246" i="3" s="1"/>
  <c r="V226" i="3"/>
  <c r="V246" i="3" s="1"/>
  <c r="T226" i="3"/>
  <c r="T246" i="3" s="1"/>
  <c r="R226" i="3"/>
  <c r="R246" i="3" s="1"/>
  <c r="P226" i="3"/>
  <c r="P246" i="3" s="1"/>
  <c r="N226" i="3"/>
  <c r="L226" i="3"/>
  <c r="L246" i="3" s="1"/>
  <c r="J226" i="3"/>
  <c r="H226" i="3"/>
  <c r="H246" i="3" s="1"/>
  <c r="F226" i="3"/>
  <c r="F246" i="3" s="1"/>
  <c r="D226" i="3"/>
  <c r="D246" i="3" s="1"/>
  <c r="B226" i="3"/>
  <c r="B246" i="3" s="1"/>
  <c r="X221" i="3"/>
  <c r="V221" i="3"/>
  <c r="T221" i="3"/>
  <c r="R221" i="3"/>
  <c r="P221" i="3"/>
  <c r="N221" i="3"/>
  <c r="L221" i="3"/>
  <c r="J221" i="3"/>
  <c r="H221" i="3"/>
  <c r="F221" i="3"/>
  <c r="D221" i="3"/>
  <c r="B221" i="3"/>
  <c r="X216" i="3"/>
  <c r="V216" i="3"/>
  <c r="T216" i="3"/>
  <c r="R216" i="3"/>
  <c r="P216" i="3"/>
  <c r="N216" i="3"/>
  <c r="L216" i="3"/>
  <c r="J216" i="3"/>
  <c r="H216" i="3"/>
  <c r="F216" i="3"/>
  <c r="D216" i="3"/>
  <c r="B216" i="3"/>
  <c r="X211" i="3"/>
  <c r="V211" i="3"/>
  <c r="T211" i="3"/>
  <c r="R211" i="3"/>
  <c r="P211" i="3"/>
  <c r="N211" i="3"/>
  <c r="L211" i="3"/>
  <c r="J211" i="3"/>
  <c r="H211" i="3"/>
  <c r="F211" i="3"/>
  <c r="D211" i="3"/>
  <c r="B211" i="3"/>
  <c r="X206" i="3"/>
  <c r="V206" i="3"/>
  <c r="T206" i="3"/>
  <c r="R206" i="3"/>
  <c r="P206" i="3"/>
  <c r="N206" i="3"/>
  <c r="L206" i="3"/>
  <c r="J206" i="3"/>
  <c r="H206" i="3"/>
  <c r="F206" i="3"/>
  <c r="D206" i="3"/>
  <c r="B206" i="3"/>
  <c r="X200" i="3"/>
  <c r="V200" i="3"/>
  <c r="T200" i="3"/>
  <c r="R200" i="3"/>
  <c r="P200" i="3"/>
  <c r="N200" i="3"/>
  <c r="L200" i="3"/>
  <c r="J200" i="3"/>
  <c r="H200" i="3"/>
  <c r="F200" i="3"/>
  <c r="D200" i="3"/>
  <c r="B200" i="3"/>
  <c r="X199" i="3"/>
  <c r="V199" i="3"/>
  <c r="T199" i="3"/>
  <c r="R199" i="3"/>
  <c r="P199" i="3"/>
  <c r="N199" i="3"/>
  <c r="L199" i="3"/>
  <c r="J199" i="3"/>
  <c r="H199" i="3"/>
  <c r="F199" i="3"/>
  <c r="D199" i="3"/>
  <c r="B199" i="3"/>
  <c r="X193" i="3"/>
  <c r="V193" i="3"/>
  <c r="T193" i="3"/>
  <c r="R193" i="3"/>
  <c r="P193" i="3"/>
  <c r="N193" i="3"/>
  <c r="L193" i="3"/>
  <c r="J193" i="3"/>
  <c r="H193" i="3"/>
  <c r="F193" i="3"/>
  <c r="D193" i="3"/>
  <c r="B193" i="3"/>
  <c r="X190" i="3"/>
  <c r="V190" i="3"/>
  <c r="T190" i="3"/>
  <c r="R190" i="3"/>
  <c r="P190" i="3"/>
  <c r="N190" i="3"/>
  <c r="L190" i="3"/>
  <c r="J190" i="3"/>
  <c r="H190" i="3"/>
  <c r="F190" i="3"/>
  <c r="D190" i="3"/>
  <c r="B190" i="3"/>
  <c r="X189" i="3"/>
  <c r="V189" i="3"/>
  <c r="T189" i="3"/>
  <c r="R189" i="3"/>
  <c r="P189" i="3"/>
  <c r="N189" i="3"/>
  <c r="L189" i="3"/>
  <c r="J189" i="3"/>
  <c r="H189" i="3"/>
  <c r="F189" i="3"/>
  <c r="D189" i="3"/>
  <c r="B189" i="3"/>
  <c r="X185" i="3"/>
  <c r="V185" i="3"/>
  <c r="T185" i="3"/>
  <c r="R185" i="3"/>
  <c r="P185" i="3"/>
  <c r="N185" i="3"/>
  <c r="L185" i="3"/>
  <c r="J185" i="3"/>
  <c r="H185" i="3"/>
  <c r="F185" i="3"/>
  <c r="D185" i="3"/>
  <c r="B185" i="3"/>
  <c r="X184" i="3"/>
  <c r="V184" i="3"/>
  <c r="T184" i="3"/>
  <c r="R184" i="3"/>
  <c r="P184" i="3"/>
  <c r="N184" i="3"/>
  <c r="L184" i="3"/>
  <c r="J184" i="3"/>
  <c r="H184" i="3"/>
  <c r="F184" i="3"/>
  <c r="D184" i="3"/>
  <c r="B184" i="3"/>
  <c r="X178" i="3"/>
  <c r="X198" i="3" s="1"/>
  <c r="V178" i="3"/>
  <c r="V198" i="3" s="1"/>
  <c r="T178" i="3"/>
  <c r="T198" i="3" s="1"/>
  <c r="R178" i="3"/>
  <c r="P178" i="3"/>
  <c r="P198" i="3" s="1"/>
  <c r="N178" i="3"/>
  <c r="N198" i="3" s="1"/>
  <c r="L178" i="3"/>
  <c r="L198" i="3" s="1"/>
  <c r="J178" i="3"/>
  <c r="H178" i="3"/>
  <c r="H198" i="3" s="1"/>
  <c r="F178" i="3"/>
  <c r="F198" i="3" s="1"/>
  <c r="D178" i="3"/>
  <c r="D198" i="3" s="1"/>
  <c r="B178" i="3"/>
  <c r="X173" i="3"/>
  <c r="V173" i="3"/>
  <c r="T173" i="3"/>
  <c r="R173" i="3"/>
  <c r="P173" i="3"/>
  <c r="N173" i="3"/>
  <c r="L173" i="3"/>
  <c r="J173" i="3"/>
  <c r="H173" i="3"/>
  <c r="F173" i="3"/>
  <c r="D173" i="3"/>
  <c r="B173" i="3"/>
  <c r="X168" i="3"/>
  <c r="V168" i="3"/>
  <c r="T168" i="3"/>
  <c r="R168" i="3"/>
  <c r="P168" i="3"/>
  <c r="N168" i="3"/>
  <c r="L168" i="3"/>
  <c r="J168" i="3"/>
  <c r="H168" i="3"/>
  <c r="F168" i="3"/>
  <c r="D168" i="3"/>
  <c r="B168" i="3"/>
  <c r="X163" i="3"/>
  <c r="V163" i="3"/>
  <c r="T163" i="3"/>
  <c r="R163" i="3"/>
  <c r="P163" i="3"/>
  <c r="N163" i="3"/>
  <c r="L163" i="3"/>
  <c r="J163" i="3"/>
  <c r="H163" i="3"/>
  <c r="F163" i="3"/>
  <c r="D163" i="3"/>
  <c r="B163" i="3"/>
  <c r="X158" i="3"/>
  <c r="V158" i="3"/>
  <c r="T158" i="3"/>
  <c r="R158" i="3"/>
  <c r="P158" i="3"/>
  <c r="N158" i="3"/>
  <c r="L158" i="3"/>
  <c r="J158" i="3"/>
  <c r="H158" i="3"/>
  <c r="F158" i="3"/>
  <c r="D158" i="3"/>
  <c r="B158" i="3"/>
  <c r="H110" i="3"/>
  <c r="J110" i="3"/>
  <c r="L110" i="3"/>
  <c r="H115" i="3"/>
  <c r="J115" i="3"/>
  <c r="L115" i="3"/>
  <c r="H120" i="3"/>
  <c r="J120" i="3"/>
  <c r="L120" i="3"/>
  <c r="H125" i="3"/>
  <c r="J125" i="3"/>
  <c r="L125" i="3"/>
  <c r="H130" i="3"/>
  <c r="J130" i="3"/>
  <c r="L130" i="3"/>
  <c r="H136" i="3"/>
  <c r="J136" i="3"/>
  <c r="L136" i="3"/>
  <c r="H137" i="3"/>
  <c r="J137" i="3"/>
  <c r="L137" i="3"/>
  <c r="H145" i="3"/>
  <c r="J145" i="3"/>
  <c r="L145" i="3"/>
  <c r="F145" i="3"/>
  <c r="D145" i="3"/>
  <c r="B145" i="3"/>
  <c r="F137" i="3"/>
  <c r="D137" i="3"/>
  <c r="B137" i="3"/>
  <c r="F136" i="3"/>
  <c r="D136" i="3"/>
  <c r="B136" i="3"/>
  <c r="F130" i="3"/>
  <c r="D130" i="3"/>
  <c r="B130" i="3"/>
  <c r="F125" i="3"/>
  <c r="D125" i="3"/>
  <c r="B125" i="3"/>
  <c r="F120" i="3"/>
  <c r="D120" i="3"/>
  <c r="B120" i="3"/>
  <c r="F115" i="3"/>
  <c r="D115" i="3"/>
  <c r="B115" i="3"/>
  <c r="F110" i="3"/>
  <c r="D110" i="3"/>
  <c r="B110" i="3"/>
  <c r="H135" i="3" l="1"/>
  <c r="N246" i="3"/>
  <c r="L150" i="3"/>
  <c r="J135" i="3"/>
  <c r="H150" i="3"/>
  <c r="L135" i="3"/>
  <c r="B294" i="3"/>
  <c r="H342" i="3"/>
  <c r="P342" i="3"/>
  <c r="X342" i="3"/>
  <c r="B342" i="3"/>
  <c r="F150" i="3"/>
  <c r="F294" i="3"/>
  <c r="F342" i="3"/>
  <c r="D135" i="3"/>
  <c r="B150" i="3"/>
  <c r="J140" i="3"/>
  <c r="J150" i="3"/>
  <c r="F135" i="3"/>
  <c r="D150" i="3"/>
  <c r="H140" i="3"/>
  <c r="L140" i="3"/>
  <c r="J342" i="3"/>
  <c r="R342" i="3"/>
  <c r="B279" i="3"/>
  <c r="J327" i="3"/>
  <c r="R327" i="3"/>
  <c r="V332" i="3"/>
  <c r="H231" i="3"/>
  <c r="B135" i="3"/>
  <c r="B183" i="3"/>
  <c r="J183" i="3"/>
  <c r="R183" i="3"/>
  <c r="B188" i="3"/>
  <c r="J188" i="3"/>
  <c r="R188" i="3"/>
  <c r="B231" i="3"/>
  <c r="J231" i="3"/>
  <c r="R231" i="3"/>
  <c r="J236" i="3"/>
  <c r="F279" i="3"/>
  <c r="D294" i="3"/>
  <c r="N327" i="3"/>
  <c r="V327" i="3"/>
  <c r="H183" i="3"/>
  <c r="X183" i="3"/>
  <c r="X231" i="3"/>
  <c r="D183" i="3"/>
  <c r="L183" i="3"/>
  <c r="T183" i="3"/>
  <c r="D231" i="3"/>
  <c r="L231" i="3"/>
  <c r="T231" i="3"/>
  <c r="H327" i="3"/>
  <c r="P327" i="3"/>
  <c r="X327" i="3"/>
  <c r="L342" i="3"/>
  <c r="T342" i="3"/>
  <c r="P183" i="3"/>
  <c r="P231" i="3"/>
  <c r="F183" i="3"/>
  <c r="N183" i="3"/>
  <c r="V183" i="3"/>
  <c r="F231" i="3"/>
  <c r="N231" i="3"/>
  <c r="V231" i="3"/>
  <c r="D279" i="3"/>
  <c r="L327" i="3"/>
  <c r="T327" i="3"/>
  <c r="N342" i="3"/>
  <c r="F327" i="3"/>
  <c r="D342" i="3"/>
  <c r="B327" i="3"/>
  <c r="D327" i="3"/>
  <c r="D332" i="3"/>
  <c r="F332" i="3"/>
  <c r="B332" i="3"/>
  <c r="N332" i="3"/>
  <c r="V342" i="3"/>
  <c r="H332" i="3"/>
  <c r="P332" i="3"/>
  <c r="X332" i="3"/>
  <c r="J332" i="3"/>
  <c r="R332" i="3"/>
  <c r="L332" i="3"/>
  <c r="T332" i="3"/>
  <c r="D284" i="3"/>
  <c r="F284" i="3"/>
  <c r="B284" i="3"/>
  <c r="R236" i="3"/>
  <c r="J246" i="3"/>
  <c r="D236" i="3"/>
  <c r="L236" i="3"/>
  <c r="T236" i="3"/>
  <c r="F236" i="3"/>
  <c r="N236" i="3"/>
  <c r="V236" i="3"/>
  <c r="B236" i="3"/>
  <c r="H236" i="3"/>
  <c r="P236" i="3"/>
  <c r="X236" i="3"/>
  <c r="B198" i="3"/>
  <c r="J198" i="3"/>
  <c r="R198" i="3"/>
  <c r="D188" i="3"/>
  <c r="L188" i="3"/>
  <c r="T188" i="3"/>
  <c r="F188" i="3"/>
  <c r="N188" i="3"/>
  <c r="V188" i="3"/>
  <c r="H188" i="3"/>
  <c r="P188" i="3"/>
  <c r="X188" i="3"/>
  <c r="F140" i="3"/>
  <c r="B140" i="3"/>
  <c r="D140" i="3"/>
  <c r="DM55" i="1" l="1"/>
  <c r="DM54" i="1"/>
  <c r="DM45" i="1"/>
  <c r="DM44" i="1"/>
  <c r="DM40" i="1"/>
  <c r="DM39" i="1"/>
  <c r="DM48" i="1"/>
  <c r="DM33" i="1"/>
  <c r="DM28" i="1"/>
  <c r="DM23" i="1"/>
  <c r="DM18" i="1"/>
  <c r="DM13" i="1"/>
  <c r="DM43" i="1" l="1"/>
  <c r="DM53" i="1"/>
  <c r="DM38" i="1"/>
  <c r="DK55" i="1"/>
  <c r="DK54" i="1"/>
  <c r="DK48" i="1"/>
  <c r="DK45" i="1"/>
  <c r="DK44" i="1"/>
  <c r="DK40" i="1"/>
  <c r="DK39" i="1"/>
  <c r="DK33" i="1"/>
  <c r="DK28" i="1"/>
  <c r="DK23" i="1"/>
  <c r="DK18" i="1"/>
  <c r="DK13" i="1"/>
  <c r="DK53" i="1" l="1"/>
  <c r="DK38" i="1"/>
  <c r="DK43" i="1"/>
  <c r="DI55" i="1"/>
  <c r="DH55" i="1"/>
  <c r="DF55" i="1"/>
  <c r="DD55" i="1"/>
  <c r="DB55" i="1"/>
  <c r="CZ55" i="1"/>
  <c r="CX55" i="1"/>
  <c r="CV55" i="1"/>
  <c r="CT55" i="1"/>
  <c r="CR55" i="1"/>
  <c r="CP55" i="1"/>
  <c r="CN55" i="1"/>
  <c r="CL55" i="1"/>
  <c r="CJ55" i="1"/>
  <c r="CH55" i="1"/>
  <c r="CF55" i="1"/>
  <c r="CD55" i="1"/>
  <c r="CB55" i="1"/>
  <c r="BZ55" i="1"/>
  <c r="BX55" i="1"/>
  <c r="BV55" i="1"/>
  <c r="BT55" i="1"/>
  <c r="BR55" i="1"/>
  <c r="BP55" i="1"/>
  <c r="BN55" i="1"/>
  <c r="BL55" i="1"/>
  <c r="BJ55" i="1"/>
  <c r="BH55" i="1"/>
  <c r="AV55" i="1"/>
  <c r="AT55" i="1"/>
  <c r="AR55" i="1"/>
  <c r="AP55" i="1"/>
  <c r="AN55" i="1"/>
  <c r="AL55" i="1"/>
  <c r="AJ55" i="1"/>
  <c r="AH55" i="1"/>
  <c r="AF55" i="1"/>
  <c r="AD55" i="1"/>
  <c r="AB55" i="1"/>
  <c r="Z55" i="1"/>
  <c r="Y55" i="1"/>
  <c r="X55" i="1"/>
  <c r="W55" i="1"/>
  <c r="U55" i="1"/>
  <c r="S55" i="1"/>
  <c r="Q55" i="1"/>
  <c r="O55" i="1"/>
  <c r="M55" i="1"/>
  <c r="K55" i="1"/>
  <c r="I55" i="1"/>
  <c r="G55" i="1"/>
  <c r="F55" i="1"/>
  <c r="D55" i="1"/>
  <c r="C55" i="1"/>
  <c r="B55" i="1"/>
  <c r="DI54" i="1"/>
  <c r="DH54" i="1"/>
  <c r="DF54" i="1"/>
  <c r="DD54" i="1"/>
  <c r="DB54" i="1"/>
  <c r="CZ54" i="1"/>
  <c r="CX54" i="1"/>
  <c r="CV54" i="1"/>
  <c r="CT54" i="1"/>
  <c r="CR54" i="1"/>
  <c r="CP54" i="1"/>
  <c r="CN54" i="1"/>
  <c r="CL54" i="1"/>
  <c r="CJ54" i="1"/>
  <c r="CH54" i="1"/>
  <c r="CF54" i="1"/>
  <c r="CD54" i="1"/>
  <c r="CB54" i="1"/>
  <c r="BZ54" i="1"/>
  <c r="BX54" i="1"/>
  <c r="BV54" i="1"/>
  <c r="BT54" i="1"/>
  <c r="BR54" i="1"/>
  <c r="BP54" i="1"/>
  <c r="BN54" i="1"/>
  <c r="BL54" i="1"/>
  <c r="BJ54" i="1"/>
  <c r="BH54" i="1"/>
  <c r="AV54" i="1"/>
  <c r="AT54" i="1"/>
  <c r="AR54" i="1"/>
  <c r="AP54" i="1"/>
  <c r="AN54" i="1"/>
  <c r="AL54" i="1"/>
  <c r="AJ54" i="1"/>
  <c r="AH54" i="1"/>
  <c r="AF54" i="1"/>
  <c r="AD54" i="1"/>
  <c r="AB54" i="1"/>
  <c r="Z54" i="1"/>
  <c r="Y54" i="1"/>
  <c r="X54" i="1"/>
  <c r="W54" i="1"/>
  <c r="U54" i="1"/>
  <c r="S54" i="1"/>
  <c r="Q54" i="1"/>
  <c r="O54" i="1"/>
  <c r="M54" i="1"/>
  <c r="K54" i="1"/>
  <c r="I54" i="1"/>
  <c r="G54" i="1"/>
  <c r="F54" i="1"/>
  <c r="D54" i="1"/>
  <c r="C54" i="1"/>
  <c r="B54" i="1"/>
  <c r="BF53" i="1"/>
  <c r="DI48" i="1"/>
  <c r="DH48" i="1"/>
  <c r="DF48" i="1"/>
  <c r="DD48" i="1"/>
  <c r="DB48" i="1"/>
  <c r="CZ48" i="1"/>
  <c r="CX48" i="1"/>
  <c r="CV48" i="1"/>
  <c r="CT48" i="1"/>
  <c r="CR48" i="1"/>
  <c r="CP48" i="1"/>
  <c r="CN48" i="1"/>
  <c r="CL48" i="1"/>
  <c r="CJ48" i="1"/>
  <c r="CH48" i="1"/>
  <c r="CF48" i="1"/>
  <c r="CD48" i="1"/>
  <c r="CB48" i="1"/>
  <c r="BZ48" i="1"/>
  <c r="BX48" i="1"/>
  <c r="BV48" i="1"/>
  <c r="BT48" i="1"/>
  <c r="BR48" i="1"/>
  <c r="BP48" i="1"/>
  <c r="BN48" i="1"/>
  <c r="BL48" i="1"/>
  <c r="BJ48" i="1"/>
  <c r="BH48" i="1"/>
  <c r="AV48" i="1"/>
  <c r="AT48" i="1"/>
  <c r="AR48" i="1"/>
  <c r="AP48" i="1"/>
  <c r="AN48" i="1"/>
  <c r="AL48" i="1"/>
  <c r="AJ48" i="1"/>
  <c r="AH48" i="1"/>
  <c r="AF48" i="1"/>
  <c r="AD48" i="1"/>
  <c r="AB48" i="1"/>
  <c r="Z48" i="1"/>
  <c r="Y48" i="1"/>
  <c r="X48" i="1"/>
  <c r="W48" i="1"/>
  <c r="U48" i="1"/>
  <c r="S48" i="1"/>
  <c r="Q48" i="1"/>
  <c r="O48" i="1"/>
  <c r="M48" i="1"/>
  <c r="K48" i="1"/>
  <c r="I48" i="1"/>
  <c r="G48" i="1"/>
  <c r="F48" i="1"/>
  <c r="D48" i="1"/>
  <c r="C48" i="1"/>
  <c r="B48" i="1"/>
  <c r="DI45" i="1"/>
  <c r="DH45" i="1"/>
  <c r="DF45" i="1"/>
  <c r="DD45" i="1"/>
  <c r="DB45" i="1"/>
  <c r="CZ45" i="1"/>
  <c r="CX45" i="1"/>
  <c r="CV45" i="1"/>
  <c r="CT45" i="1"/>
  <c r="CR45" i="1"/>
  <c r="CP45" i="1"/>
  <c r="CN45" i="1"/>
  <c r="CL45" i="1"/>
  <c r="CJ45" i="1"/>
  <c r="CH45" i="1"/>
  <c r="CF45" i="1"/>
  <c r="CD45" i="1"/>
  <c r="CB45" i="1"/>
  <c r="BZ45" i="1"/>
  <c r="BX45" i="1"/>
  <c r="BV45" i="1"/>
  <c r="BT45" i="1"/>
  <c r="BR45" i="1"/>
  <c r="BP45" i="1"/>
  <c r="BN45" i="1"/>
  <c r="BL45" i="1"/>
  <c r="BJ45" i="1"/>
  <c r="BH45" i="1"/>
  <c r="AV45" i="1"/>
  <c r="AT45" i="1"/>
  <c r="AR45" i="1"/>
  <c r="AP45" i="1"/>
  <c r="AN45" i="1"/>
  <c r="AL45" i="1"/>
  <c r="AJ45" i="1"/>
  <c r="AH45" i="1"/>
  <c r="AF45" i="1"/>
  <c r="AD45" i="1"/>
  <c r="AB45" i="1"/>
  <c r="Z45" i="1"/>
  <c r="Y45" i="1"/>
  <c r="X45" i="1"/>
  <c r="W45" i="1"/>
  <c r="U45" i="1"/>
  <c r="S45" i="1"/>
  <c r="Q45" i="1"/>
  <c r="O45" i="1"/>
  <c r="M45" i="1"/>
  <c r="K45" i="1"/>
  <c r="I45" i="1"/>
  <c r="G45" i="1"/>
  <c r="F45" i="1"/>
  <c r="D45" i="1"/>
  <c r="C45" i="1"/>
  <c r="B45" i="1"/>
  <c r="DI44" i="1"/>
  <c r="DH44" i="1"/>
  <c r="DF44" i="1"/>
  <c r="DD44" i="1"/>
  <c r="DB44" i="1"/>
  <c r="CZ44" i="1"/>
  <c r="CX44" i="1"/>
  <c r="CV44" i="1"/>
  <c r="CT44" i="1"/>
  <c r="CR44" i="1"/>
  <c r="CP44" i="1"/>
  <c r="CN44" i="1"/>
  <c r="CL44" i="1"/>
  <c r="CJ44" i="1"/>
  <c r="CH44" i="1"/>
  <c r="CF44" i="1"/>
  <c r="CD44" i="1"/>
  <c r="CB44" i="1"/>
  <c r="BZ44" i="1"/>
  <c r="BX44" i="1"/>
  <c r="BV44" i="1"/>
  <c r="BT44" i="1"/>
  <c r="BR44" i="1"/>
  <c r="BP44" i="1"/>
  <c r="BN44" i="1"/>
  <c r="BL44" i="1"/>
  <c r="BJ44" i="1"/>
  <c r="BH44" i="1"/>
  <c r="AV44" i="1"/>
  <c r="AT44" i="1"/>
  <c r="AR44" i="1"/>
  <c r="AP44" i="1"/>
  <c r="AN44" i="1"/>
  <c r="AL44" i="1"/>
  <c r="AJ44" i="1"/>
  <c r="AH44" i="1"/>
  <c r="AF44" i="1"/>
  <c r="AD44" i="1"/>
  <c r="AB44" i="1"/>
  <c r="Z44" i="1"/>
  <c r="Y44" i="1"/>
  <c r="X44" i="1"/>
  <c r="W44" i="1"/>
  <c r="U44" i="1"/>
  <c r="S44" i="1"/>
  <c r="Q44" i="1"/>
  <c r="O44" i="1"/>
  <c r="M44" i="1"/>
  <c r="K44" i="1"/>
  <c r="I44" i="1"/>
  <c r="G44" i="1"/>
  <c r="F44" i="1"/>
  <c r="D44" i="1"/>
  <c r="C44" i="1"/>
  <c r="B44" i="1"/>
  <c r="BF43" i="1"/>
  <c r="DI40" i="1"/>
  <c r="DH40" i="1"/>
  <c r="DF40" i="1"/>
  <c r="DD40" i="1"/>
  <c r="DB40" i="1"/>
  <c r="CZ40" i="1"/>
  <c r="CX40" i="1"/>
  <c r="CV40" i="1"/>
  <c r="CT40" i="1"/>
  <c r="CR40" i="1"/>
  <c r="CP40" i="1"/>
  <c r="CN40" i="1"/>
  <c r="CL40" i="1"/>
  <c r="CJ40" i="1"/>
  <c r="CH40" i="1"/>
  <c r="CF40" i="1"/>
  <c r="CD40" i="1"/>
  <c r="CB40" i="1"/>
  <c r="BZ40" i="1"/>
  <c r="BX40" i="1"/>
  <c r="BV40" i="1"/>
  <c r="BT40" i="1"/>
  <c r="BR40" i="1"/>
  <c r="BP40" i="1"/>
  <c r="BN40" i="1"/>
  <c r="BL40" i="1"/>
  <c r="BJ40" i="1"/>
  <c r="BH40" i="1"/>
  <c r="AV40" i="1"/>
  <c r="AT40" i="1"/>
  <c r="AR40" i="1"/>
  <c r="AP40" i="1"/>
  <c r="AN40" i="1"/>
  <c r="AL40" i="1"/>
  <c r="AJ40" i="1"/>
  <c r="AH40" i="1"/>
  <c r="AF40" i="1"/>
  <c r="AD40" i="1"/>
  <c r="AB40" i="1"/>
  <c r="Z40" i="1"/>
  <c r="Y40" i="1"/>
  <c r="X40" i="1"/>
  <c r="W40" i="1"/>
  <c r="U40" i="1"/>
  <c r="S40" i="1"/>
  <c r="Q40" i="1"/>
  <c r="O40" i="1"/>
  <c r="M40" i="1"/>
  <c r="K40" i="1"/>
  <c r="I40" i="1"/>
  <c r="G40" i="1"/>
  <c r="F40" i="1"/>
  <c r="D40" i="1"/>
  <c r="C40" i="1"/>
  <c r="B40" i="1"/>
  <c r="DI39" i="1"/>
  <c r="DH39" i="1"/>
  <c r="DF39" i="1"/>
  <c r="DD39" i="1"/>
  <c r="DB39" i="1"/>
  <c r="CZ39" i="1"/>
  <c r="CX39" i="1"/>
  <c r="CV39" i="1"/>
  <c r="CT39" i="1"/>
  <c r="CR39" i="1"/>
  <c r="CP39" i="1"/>
  <c r="CN39" i="1"/>
  <c r="CL39" i="1"/>
  <c r="CJ39" i="1"/>
  <c r="CH39" i="1"/>
  <c r="CF39" i="1"/>
  <c r="CD39" i="1"/>
  <c r="CB39" i="1"/>
  <c r="BZ39" i="1"/>
  <c r="BX39" i="1"/>
  <c r="BV39" i="1"/>
  <c r="BT39" i="1"/>
  <c r="BR39" i="1"/>
  <c r="BP39" i="1"/>
  <c r="BN39" i="1"/>
  <c r="BL39" i="1"/>
  <c r="BJ39" i="1"/>
  <c r="BH39" i="1"/>
  <c r="AV39" i="1"/>
  <c r="AT39" i="1"/>
  <c r="AR39" i="1"/>
  <c r="AP39" i="1"/>
  <c r="AN39" i="1"/>
  <c r="AL39" i="1"/>
  <c r="AJ39" i="1"/>
  <c r="AH39" i="1"/>
  <c r="AF39" i="1"/>
  <c r="AD39" i="1"/>
  <c r="AB39" i="1"/>
  <c r="Z39" i="1"/>
  <c r="Y39" i="1"/>
  <c r="X39" i="1"/>
  <c r="W39" i="1"/>
  <c r="U39" i="1"/>
  <c r="S39" i="1"/>
  <c r="Q39" i="1"/>
  <c r="O39" i="1"/>
  <c r="M39" i="1"/>
  <c r="K39" i="1"/>
  <c r="I39" i="1"/>
  <c r="G39" i="1"/>
  <c r="F39" i="1"/>
  <c r="D39" i="1"/>
  <c r="C39" i="1"/>
  <c r="B39" i="1"/>
  <c r="BF38" i="1"/>
  <c r="DI33" i="1"/>
  <c r="DH33" i="1"/>
  <c r="DF33" i="1"/>
  <c r="DD33" i="1"/>
  <c r="DB33" i="1"/>
  <c r="CZ33" i="1"/>
  <c r="CX33" i="1"/>
  <c r="CV33" i="1"/>
  <c r="CT33" i="1"/>
  <c r="CR33" i="1"/>
  <c r="CP33" i="1"/>
  <c r="CN33" i="1"/>
  <c r="CL33" i="1"/>
  <c r="CJ33" i="1"/>
  <c r="CH33" i="1"/>
  <c r="CF33" i="1"/>
  <c r="CD33" i="1"/>
  <c r="CB33" i="1"/>
  <c r="BZ33" i="1"/>
  <c r="BX33" i="1"/>
  <c r="BV33" i="1"/>
  <c r="BT33" i="1"/>
  <c r="BR33" i="1"/>
  <c r="BP33" i="1"/>
  <c r="BN33" i="1"/>
  <c r="BL33" i="1"/>
  <c r="BJ33" i="1"/>
  <c r="BH33" i="1"/>
  <c r="AV33" i="1"/>
  <c r="AT33" i="1"/>
  <c r="AR33" i="1"/>
  <c r="AP33" i="1"/>
  <c r="AN33" i="1"/>
  <c r="AL33" i="1"/>
  <c r="AJ33" i="1"/>
  <c r="AH33" i="1"/>
  <c r="AF33" i="1"/>
  <c r="AD33" i="1"/>
  <c r="AB33" i="1"/>
  <c r="Z33" i="1"/>
  <c r="Y33" i="1"/>
  <c r="X33" i="1"/>
  <c r="W33" i="1"/>
  <c r="U33" i="1"/>
  <c r="S33" i="1"/>
  <c r="Q33" i="1"/>
  <c r="O33" i="1"/>
  <c r="M33" i="1"/>
  <c r="K33" i="1"/>
  <c r="I33" i="1"/>
  <c r="G33" i="1"/>
  <c r="F33" i="1"/>
  <c r="D33" i="1"/>
  <c r="C33" i="1"/>
  <c r="B33" i="1"/>
  <c r="DI28" i="1"/>
  <c r="DH28" i="1"/>
  <c r="DF28" i="1"/>
  <c r="DD28" i="1"/>
  <c r="DB28" i="1"/>
  <c r="CZ28" i="1"/>
  <c r="CX28" i="1"/>
  <c r="CV28" i="1"/>
  <c r="CT28" i="1"/>
  <c r="CR28" i="1"/>
  <c r="CP28" i="1"/>
  <c r="CN28" i="1"/>
  <c r="CL28" i="1"/>
  <c r="CJ28" i="1"/>
  <c r="CH28" i="1"/>
  <c r="CF28" i="1"/>
  <c r="CD28" i="1"/>
  <c r="CB28" i="1"/>
  <c r="BZ28" i="1"/>
  <c r="BX28" i="1"/>
  <c r="BV28" i="1"/>
  <c r="BT28" i="1"/>
  <c r="BR28" i="1"/>
  <c r="BP28" i="1"/>
  <c r="BN28" i="1"/>
  <c r="BL28" i="1"/>
  <c r="BJ28" i="1"/>
  <c r="BH28" i="1"/>
  <c r="AV28" i="1"/>
  <c r="AT28" i="1"/>
  <c r="AR28" i="1"/>
  <c r="AP28" i="1"/>
  <c r="AN28" i="1"/>
  <c r="AL28" i="1"/>
  <c r="AJ28" i="1"/>
  <c r="AH28" i="1"/>
  <c r="AF28" i="1"/>
  <c r="AD28" i="1"/>
  <c r="AB28" i="1"/>
  <c r="Z28" i="1"/>
  <c r="Y28" i="1"/>
  <c r="X28" i="1"/>
  <c r="W28" i="1"/>
  <c r="U28" i="1"/>
  <c r="S28" i="1"/>
  <c r="Q28" i="1"/>
  <c r="O28" i="1"/>
  <c r="M28" i="1"/>
  <c r="K28" i="1"/>
  <c r="I28" i="1"/>
  <c r="G28" i="1"/>
  <c r="F28" i="1"/>
  <c r="D28" i="1"/>
  <c r="C28" i="1"/>
  <c r="B28" i="1"/>
  <c r="DI23" i="1"/>
  <c r="DH23" i="1"/>
  <c r="DF23" i="1"/>
  <c r="DD23" i="1"/>
  <c r="DB23" i="1"/>
  <c r="CZ23" i="1"/>
  <c r="CX23" i="1"/>
  <c r="CV23" i="1"/>
  <c r="CT23" i="1"/>
  <c r="CR23" i="1"/>
  <c r="CP23" i="1"/>
  <c r="CN23" i="1"/>
  <c r="CL23" i="1"/>
  <c r="CJ23" i="1"/>
  <c r="CH23" i="1"/>
  <c r="CF23" i="1"/>
  <c r="CD23" i="1"/>
  <c r="CB23" i="1"/>
  <c r="BZ23" i="1"/>
  <c r="BX23" i="1"/>
  <c r="BV23" i="1"/>
  <c r="BT23" i="1"/>
  <c r="BR23" i="1"/>
  <c r="BP23" i="1"/>
  <c r="BN23" i="1"/>
  <c r="BL23" i="1"/>
  <c r="BJ23" i="1"/>
  <c r="BH23" i="1"/>
  <c r="AV23" i="1"/>
  <c r="AT23" i="1"/>
  <c r="AR23" i="1"/>
  <c r="AP23" i="1"/>
  <c r="AN23" i="1"/>
  <c r="AL23" i="1"/>
  <c r="AJ23" i="1"/>
  <c r="AH23" i="1"/>
  <c r="AF23" i="1"/>
  <c r="AD23" i="1"/>
  <c r="AB23" i="1"/>
  <c r="Z23" i="1"/>
  <c r="Y23" i="1"/>
  <c r="X23" i="1"/>
  <c r="W23" i="1"/>
  <c r="U23" i="1"/>
  <c r="S23" i="1"/>
  <c r="Q23" i="1"/>
  <c r="O23" i="1"/>
  <c r="M23" i="1"/>
  <c r="K23" i="1"/>
  <c r="I23" i="1"/>
  <c r="G23" i="1"/>
  <c r="F23" i="1"/>
  <c r="D23" i="1"/>
  <c r="C23" i="1"/>
  <c r="B23" i="1"/>
  <c r="DI18" i="1"/>
  <c r="DH18" i="1"/>
  <c r="DF18" i="1"/>
  <c r="DD18" i="1"/>
  <c r="DB18" i="1"/>
  <c r="CZ18" i="1"/>
  <c r="CX18" i="1"/>
  <c r="CV18" i="1"/>
  <c r="CT18" i="1"/>
  <c r="CR18" i="1"/>
  <c r="CP18" i="1"/>
  <c r="CN18" i="1"/>
  <c r="CL18" i="1"/>
  <c r="CJ18" i="1"/>
  <c r="CH18" i="1"/>
  <c r="CF18" i="1"/>
  <c r="CD18" i="1"/>
  <c r="CB18" i="1"/>
  <c r="BZ18" i="1"/>
  <c r="BX18" i="1"/>
  <c r="BV18" i="1"/>
  <c r="BT18" i="1"/>
  <c r="BR18" i="1"/>
  <c r="BP18" i="1"/>
  <c r="BN18" i="1"/>
  <c r="BL18" i="1"/>
  <c r="BJ18" i="1"/>
  <c r="BH18" i="1"/>
  <c r="AV18" i="1"/>
  <c r="AT18" i="1"/>
  <c r="AR18" i="1"/>
  <c r="AP18" i="1"/>
  <c r="AN18" i="1"/>
  <c r="AL18" i="1"/>
  <c r="AJ18" i="1"/>
  <c r="AH18" i="1"/>
  <c r="AF18" i="1"/>
  <c r="AD18" i="1"/>
  <c r="AB18" i="1"/>
  <c r="Z18" i="1"/>
  <c r="Y18" i="1"/>
  <c r="X18" i="1"/>
  <c r="W18" i="1"/>
  <c r="U18" i="1"/>
  <c r="S18" i="1"/>
  <c r="Q18" i="1"/>
  <c r="O18" i="1"/>
  <c r="M18" i="1"/>
  <c r="K18" i="1"/>
  <c r="I18" i="1"/>
  <c r="G18" i="1"/>
  <c r="F18" i="1"/>
  <c r="D18" i="1"/>
  <c r="C18" i="1"/>
  <c r="B18" i="1"/>
  <c r="DI13" i="1"/>
  <c r="DH13" i="1"/>
  <c r="DF13" i="1"/>
  <c r="DD13" i="1"/>
  <c r="DB13" i="1"/>
  <c r="CZ13" i="1"/>
  <c r="CX13" i="1"/>
  <c r="CV13" i="1"/>
  <c r="CT13" i="1"/>
  <c r="CR13" i="1"/>
  <c r="CP13" i="1"/>
  <c r="CN13" i="1"/>
  <c r="CL13" i="1"/>
  <c r="CJ13" i="1"/>
  <c r="CH13" i="1"/>
  <c r="CF13" i="1"/>
  <c r="CD13" i="1"/>
  <c r="CB13" i="1"/>
  <c r="BZ13" i="1"/>
  <c r="BX13" i="1"/>
  <c r="BV13" i="1"/>
  <c r="BT13" i="1"/>
  <c r="BR13" i="1"/>
  <c r="BP13" i="1"/>
  <c r="BN13" i="1"/>
  <c r="BL13" i="1"/>
  <c r="BJ13" i="1"/>
  <c r="BH13" i="1"/>
  <c r="AV13" i="1"/>
  <c r="AT13" i="1"/>
  <c r="AR13" i="1"/>
  <c r="AP13" i="1"/>
  <c r="AN13" i="1"/>
  <c r="AL13" i="1"/>
  <c r="AJ13" i="1"/>
  <c r="AH13" i="1"/>
  <c r="AF13" i="1"/>
  <c r="AD13" i="1"/>
  <c r="AB13" i="1"/>
  <c r="Z13" i="1"/>
  <c r="Y13" i="1"/>
  <c r="X13" i="1"/>
  <c r="W13" i="1"/>
  <c r="U13" i="1"/>
  <c r="S13" i="1"/>
  <c r="Q13" i="1"/>
  <c r="O13" i="1"/>
  <c r="M13" i="1"/>
  <c r="K13" i="1"/>
  <c r="I13" i="1"/>
  <c r="G13" i="1"/>
  <c r="F13" i="1"/>
  <c r="D13" i="1"/>
  <c r="C13" i="1"/>
  <c r="B13" i="1"/>
  <c r="F53" i="1" l="1"/>
  <c r="M53" i="1"/>
  <c r="U53" i="1"/>
  <c r="Z53" i="1"/>
  <c r="AH53" i="1"/>
  <c r="AP53" i="1"/>
  <c r="D38" i="1"/>
  <c r="K38" i="1"/>
  <c r="S38" i="1"/>
  <c r="Y38" i="1"/>
  <c r="AF38" i="1"/>
  <c r="AN38" i="1"/>
  <c r="AV38" i="1"/>
  <c r="BN38" i="1"/>
  <c r="BV38" i="1"/>
  <c r="CD38" i="1"/>
  <c r="CL38" i="1"/>
  <c r="CT38" i="1"/>
  <c r="DB38" i="1"/>
  <c r="DI38" i="1"/>
  <c r="B43" i="1"/>
  <c r="G43" i="1"/>
  <c r="O43" i="1"/>
  <c r="W43" i="1"/>
  <c r="BJ53" i="1"/>
  <c r="BR53" i="1"/>
  <c r="BZ53" i="1"/>
  <c r="CH53" i="1"/>
  <c r="CP53" i="1"/>
  <c r="CX53" i="1"/>
  <c r="DF53" i="1"/>
  <c r="AB43" i="1"/>
  <c r="C38" i="1"/>
  <c r="I38" i="1"/>
  <c r="Q38" i="1"/>
  <c r="X38" i="1"/>
  <c r="AD38" i="1"/>
  <c r="AL38" i="1"/>
  <c r="AT38" i="1"/>
  <c r="BL38" i="1"/>
  <c r="BT38" i="1"/>
  <c r="CB38" i="1"/>
  <c r="CJ38" i="1"/>
  <c r="CR38" i="1"/>
  <c r="CZ38" i="1"/>
  <c r="DH38" i="1"/>
  <c r="BH43" i="1"/>
  <c r="BP43" i="1"/>
  <c r="BX43" i="1"/>
  <c r="CF43" i="1"/>
  <c r="CN43" i="1"/>
  <c r="CV43" i="1"/>
  <c r="DD43" i="1"/>
  <c r="AJ43" i="1"/>
  <c r="AR43" i="1"/>
  <c r="F38" i="1"/>
  <c r="M38" i="1"/>
  <c r="U38" i="1"/>
  <c r="Z38" i="1"/>
  <c r="AH38" i="1"/>
  <c r="AP38" i="1"/>
  <c r="BH38" i="1"/>
  <c r="BP38" i="1"/>
  <c r="BX38" i="1"/>
  <c r="CF38" i="1"/>
  <c r="CN38" i="1"/>
  <c r="CV38" i="1"/>
  <c r="DD38" i="1"/>
  <c r="C53" i="1"/>
  <c r="I53" i="1"/>
  <c r="Q53" i="1"/>
  <c r="X53" i="1"/>
  <c r="AD53" i="1"/>
  <c r="AL53" i="1"/>
  <c r="AT53" i="1"/>
  <c r="BL43" i="1"/>
  <c r="BT43" i="1"/>
  <c r="CB43" i="1"/>
  <c r="CJ43" i="1"/>
  <c r="CR43" i="1"/>
  <c r="CZ43" i="1"/>
  <c r="DH43" i="1"/>
  <c r="B38" i="1"/>
  <c r="G38" i="1"/>
  <c r="O38" i="1"/>
  <c r="W38" i="1"/>
  <c r="AB38" i="1"/>
  <c r="AJ38" i="1"/>
  <c r="AR38" i="1"/>
  <c r="BJ38" i="1"/>
  <c r="BR38" i="1"/>
  <c r="BZ38" i="1"/>
  <c r="CH38" i="1"/>
  <c r="CP38" i="1"/>
  <c r="CX38" i="1"/>
  <c r="DF38" i="1"/>
  <c r="D43" i="1"/>
  <c r="K43" i="1"/>
  <c r="S43" i="1"/>
  <c r="Y43" i="1"/>
  <c r="AF43" i="1"/>
  <c r="AN43" i="1"/>
  <c r="AV43" i="1"/>
  <c r="BN53" i="1"/>
  <c r="BV53" i="1"/>
  <c r="CD53" i="1"/>
  <c r="CL53" i="1"/>
  <c r="CT53" i="1"/>
  <c r="DB53" i="1"/>
  <c r="DI53" i="1"/>
  <c r="C43" i="1"/>
  <c r="F43" i="1"/>
  <c r="I43" i="1"/>
  <c r="M43" i="1"/>
  <c r="Q43" i="1"/>
  <c r="U43" i="1"/>
  <c r="X43" i="1"/>
  <c r="Z43" i="1"/>
  <c r="AD43" i="1"/>
  <c r="AH43" i="1"/>
  <c r="AL43" i="1"/>
  <c r="AP43" i="1"/>
  <c r="AT43" i="1"/>
  <c r="BJ43" i="1"/>
  <c r="BN43" i="1"/>
  <c r="BR43" i="1"/>
  <c r="BV43" i="1"/>
  <c r="BZ43" i="1"/>
  <c r="CD43" i="1"/>
  <c r="CH43" i="1"/>
  <c r="CL43" i="1"/>
  <c r="CP43" i="1"/>
  <c r="CT43" i="1"/>
  <c r="CX43" i="1"/>
  <c r="DB43" i="1"/>
  <c r="DF43" i="1"/>
  <c r="DI43" i="1"/>
  <c r="B53" i="1"/>
  <c r="D53" i="1"/>
  <c r="G53" i="1"/>
  <c r="K53" i="1"/>
  <c r="O53" i="1"/>
  <c r="S53" i="1"/>
  <c r="W53" i="1"/>
  <c r="Y53" i="1"/>
  <c r="AB53" i="1"/>
  <c r="AF53" i="1"/>
  <c r="AJ53" i="1"/>
  <c r="AN53" i="1"/>
  <c r="AR53" i="1"/>
  <c r="AV53" i="1"/>
  <c r="BH53" i="1"/>
  <c r="BL53" i="1"/>
  <c r="BP53" i="1"/>
  <c r="BT53" i="1"/>
  <c r="BX53" i="1"/>
  <c r="CB53" i="1"/>
  <c r="CF53" i="1"/>
  <c r="CJ53" i="1"/>
  <c r="CN53" i="1"/>
  <c r="CR53" i="1"/>
  <c r="CV53" i="1"/>
  <c r="CZ53" i="1"/>
  <c r="DD53" i="1"/>
  <c r="DH53" i="1"/>
</calcChain>
</file>

<file path=xl/sharedStrings.xml><?xml version="1.0" encoding="utf-8"?>
<sst xmlns="http://schemas.openxmlformats.org/spreadsheetml/2006/main" count="1217" uniqueCount="65">
  <si>
    <t>Enero</t>
  </si>
  <si>
    <t>Febrero</t>
  </si>
  <si>
    <t>Marzo</t>
  </si>
  <si>
    <t>Abril</t>
  </si>
  <si>
    <t>Mayo</t>
  </si>
  <si>
    <t>Junio</t>
  </si>
  <si>
    <t>Julio</t>
  </si>
  <si>
    <t>Agosto</t>
  </si>
  <si>
    <t>Octubre</t>
  </si>
  <si>
    <t>Noviembre</t>
  </si>
  <si>
    <t>Diciembre</t>
  </si>
  <si>
    <t>Establecimientos (1)</t>
  </si>
  <si>
    <t>Total</t>
  </si>
  <si>
    <t>Hoteleros</t>
  </si>
  <si>
    <t>///</t>
  </si>
  <si>
    <t>Para-hoteleros</t>
  </si>
  <si>
    <t>Habitaciones o unidades disponibles (2)</t>
  </si>
  <si>
    <t>Habitaciones o unidades ocupadas (3)</t>
  </si>
  <si>
    <t xml:space="preserve"> </t>
  </si>
  <si>
    <t>Plazas disponibles (4)</t>
  </si>
  <si>
    <t>Plazas ocupadas (5)</t>
  </si>
  <si>
    <t>Porcentaje de ocupación de las habitaciones o unidades (6)</t>
  </si>
  <si>
    <t>Porcentaje de ocupación de plazas (7)</t>
  </si>
  <si>
    <t>Viajeros (8)</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</si>
  <si>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</si>
  <si>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</si>
  <si>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</si>
  <si>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</si>
  <si>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</si>
  <si>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</si>
  <si>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 plazas ocupadas</t>
  </si>
  <si>
    <t>Estadía promedio (9)</t>
  </si>
  <si>
    <t>(1) Los establecimientos hoteleros son aquellos categorizados como hoteles 1, 2, 3 ,4 y 5 estrellas y apart-hoteles. Los establecimientos para-hoteleros incluyen: hoteles sindicales ,albergues,cabañas,bungalows,hospedajes, hosterías ,residenciales etc</t>
  </si>
  <si>
    <t>(10) Estimación con coeficiente de variación superior al 20%</t>
  </si>
  <si>
    <t>(10)</t>
  </si>
  <si>
    <t>Fuente: INDEC, Encuesta de Ocupación Hotelera 2018-2023. Disponible en https://www.indec.gob.ar/indec/web/Nivel4-Tema-3-13-56.</t>
  </si>
  <si>
    <t>Signos convencionales</t>
  </si>
  <si>
    <t>/// Dato que no corresponde presentar</t>
  </si>
  <si>
    <t>Definiciones y fórmulas utilizadas</t>
  </si>
  <si>
    <t>(11) datos provisorios</t>
  </si>
  <si>
    <t>Mayo(11)</t>
  </si>
  <si>
    <t>Junio(11)</t>
  </si>
  <si>
    <t>.</t>
  </si>
  <si>
    <t>Indicadores seleccionados por tipo de establecimientos</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</si>
  <si>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</si>
  <si>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</si>
  <si>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</si>
  <si>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Septiembre</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</si>
  <si>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</si>
  <si>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</si>
  <si>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</si>
  <si>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Estadía promedio</t>
  </si>
  <si>
    <t xml:space="preserve">   Oferta y Demanda Hotelera. Indicadores seleccionados por mes y tipo de establecimiento. Gualeguaychú. Enero 2018 - Junio 2023.</t>
  </si>
  <si>
    <t>|</t>
  </si>
  <si>
    <t xml:space="preserve">Indicadores seleccionados por </t>
  </si>
  <si>
    <t>tipo de establecimientos</t>
  </si>
  <si>
    <t xml:space="preserve">Mayo </t>
  </si>
  <si>
    <t xml:space="preserve">Junio </t>
  </si>
  <si>
    <t xml:space="preserve">Julio </t>
  </si>
  <si>
    <t xml:space="preserve">Agosto </t>
  </si>
  <si>
    <r>
      <t>Mayo</t>
    </r>
    <r>
      <rPr>
        <b/>
        <sz val="10"/>
        <rFont val="AvenirNext LT Pro Regular"/>
      </rPr>
      <t xml:space="preserve"> </t>
    </r>
  </si>
  <si>
    <r>
      <t>Junio</t>
    </r>
    <r>
      <rPr>
        <b/>
        <sz val="10"/>
        <rFont val="AvenirNext LT Pro Regular"/>
      </rPr>
      <t xml:space="preserve"> </t>
    </r>
  </si>
  <si>
    <t>Fuente: INDEC, Encuesta de Ocupación Hotelera 2018-2023. Disponible en https://www.indec.gob.ar/indec/web/Nivel4-Tema-3-13-56. Elaboración DGEyC Entre Ríos.</t>
  </si>
  <si>
    <r>
      <t>Octubre</t>
    </r>
    <r>
      <rPr>
        <b/>
        <vertAlign val="superscript"/>
        <sz val="10"/>
        <rFont val="AvenirNext LT Pro Regular"/>
        <family val="2"/>
      </rPr>
      <t>(11)</t>
    </r>
  </si>
  <si>
    <t>Gualeguaychú. Oferta y Demanda Hotelera. Indicadores seleccionados por mes y tipo de establecimiento. Enero 2019 - 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</si>
</sst>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5">
    <font>
      <sz val="11"/>
      <color theme="1"/>
      <name val="Calibri"/>
      <family val="2"/>
      <scheme val="minor"/>
    </font>
    <font>
      <sz val="11"/>
      <color theme="0"/>
      <name val="Calibri"/>
      <family val="2"/>
      <scheme val="minor"/>
    </font>
    <font>
      <sz val="8"/>
      <color rgb="FF333333"/>
      <name val="Century Gothic"/>
      <family val="2"/>
    </font>
    <font>
      <sz val="8"/>
      <color theme="0"/>
      <name val="Century Gothic"/>
      <family val="2"/>
    </font>
    <font>
      <b/>
      <sz val="8"/>
      <color theme="0"/>
      <name val="Century Gothic"/>
      <family val="2"/>
    </font>
    <font>
      <sz val="11"/>
      <color theme="8" tint="-0.499984740745262"/>
      <name val="Calibri"/>
      <family val="2"/>
      <scheme val="minor"/>
    </font>
    <font>
      <b/>
      <sz val="8"/>
      <color rgb="FF333333"/>
      <name val="Century Gothic"/>
      <family val="2"/>
    </font>
    <font>
      <sz val="8"/>
      <color theme="1"/>
      <name val="Century Gothic"/>
      <family val="2"/>
    </font>
    <font>
      <b/>
      <sz val="8"/>
      <name val="Century Gothic"/>
      <family val="2"/>
    </font>
    <font>
      <sz val="8"/>
      <color theme="1"/>
      <name val="Arial"/>
      <family val="2"/>
    </font>
    <font>
      <sz val="8"/>
      <color rgb="FFFF0000"/>
      <name val="Century Gothic"/>
      <family val="2"/>
    </font>
    <font>
      <sz val="11"/>
      <color rgb="FFFF0000"/>
      <name val="Calibri"/>
      <family val="2"/>
      <scheme val="minor"/>
    </font>
    <font>
      <sz val="8"/>
      <color rgb="FF333333"/>
      <name val="AvenirNext LT Pro Bold"/>
      <family val="2"/>
    </font>
    <font>
      <sz val="8"/>
      <color theme="1"/>
      <name val="AvenirNext LT Pro Bold"/>
      <family val="2"/>
    </font>
    <font>
      <sz val="8"/>
      <name val="AvenirNext LT Pro Bold"/>
      <family val="2"/>
    </font>
    <font>
      <b/>
      <sz val="8"/>
      <name val="AvenirNext LT Pro Bold"/>
    </font>
    <font>
      <b/>
      <sz val="10"/>
      <name val="AvenirNext LT Pro Bold"/>
      <family val="2"/>
    </font>
    <font>
      <b/>
      <sz val="10"/>
      <color rgb="FF333333"/>
      <name val="AvenirNext LT Pro Bold"/>
      <family val="2"/>
    </font>
    <font>
      <sz val="10"/>
      <color theme="1"/>
      <name val="AvenirNext LT Pro Bold"/>
      <family val="2"/>
    </font>
    <font>
      <sz val="10"/>
      <color rgb="FF333333"/>
      <name val="AvenirNext LT Pro Bold"/>
      <family val="2"/>
    </font>
    <font>
      <sz val="10"/>
      <name val="AvenirNext LT Pro Bold"/>
    </font>
    <font>
      <sz val="10"/>
      <color rgb="FF333333"/>
      <name val="Century Gothic"/>
      <family val="2"/>
    </font>
    <font>
      <sz val="8"/>
      <color theme="1"/>
      <name val="Calibri"/>
      <family val="2"/>
      <scheme val="minor"/>
    </font>
    <font>
      <sz val="10"/>
      <color theme="1"/>
      <name val="AvenirNext LT Pro Bold"/>
    </font>
    <font>
      <sz val="11"/>
      <name val="Calibri"/>
      <family val="2"/>
      <scheme val="minor"/>
    </font>
    <font>
      <b/>
      <sz val="11"/>
      <name val="AvenirNext LT Pro Regular"/>
    </font>
    <font>
      <sz val="10"/>
      <name val="AvenirNext LT Pro Regular"/>
    </font>
    <font>
      <b/>
      <sz val="10"/>
      <name val="AvenirNext LT Pro Regular"/>
    </font>
    <font>
      <b/>
      <sz val="8"/>
      <name val="AvenirNext LT Pro Regular"/>
    </font>
    <font>
      <b/>
      <sz val="10"/>
      <color rgb="FF333333"/>
      <name val="AvenirNext LT Pro Regular"/>
    </font>
    <font>
      <sz val="10"/>
      <color theme="1"/>
      <name val="AvenirNext LT Pro Regular"/>
    </font>
    <font>
      <sz val="8"/>
      <color theme="1"/>
      <name val="AvenirNext LT Pro Regular"/>
    </font>
    <font>
      <b/>
      <sz val="10"/>
      <color theme="1"/>
      <name val="AvenirNext LT Pro Regular"/>
    </font>
    <font>
      <b/>
      <sz val="8"/>
      <color theme="1"/>
      <name val="AvenirNext LT Pro Regular"/>
    </font>
    <font>
      <sz val="8"/>
      <name val="AvenirNext LT Pro Regular"/>
    </font>
    <font>
      <sz val="10"/>
      <color rgb="FF333333"/>
      <name val="AvenirNext LT Pro Regular"/>
    </font>
    <font>
      <sz val="8"/>
      <color rgb="FFFF0000"/>
      <name val="AvenirNext LT Pro Regular"/>
    </font>
    <font>
      <sz val="8"/>
      <color rgb="FF333333"/>
      <name val="AvenirNext LT Pro Regular"/>
    </font>
    <font>
      <sz val="11"/>
      <name val="AvenirNext LT Pro Regular"/>
    </font>
    <font>
      <sz val="11"/>
      <color theme="1"/>
      <name val="AvenirNext LT Pro Regular"/>
    </font>
    <font>
      <b/>
      <vertAlign val="superscript"/>
      <sz val="10"/>
      <name val="AvenirNext LT Pro Regular"/>
      <family val="2"/>
    </font>
    <font>
      <b/>
      <sz val="10"/>
      <name val="AvenirNext LT Pro Regular"/>
      <family val="2"/>
    </font>
    <font>
      <sz val="10"/>
      <name val="AvenirNext LT Pro Regular"/>
      <family val="2"/>
    </font>
    <font>
      <sz val="10"/>
      <color theme="1"/>
      <name val="AvenirNext LT Pro Regular"/>
      <family val="2"/>
    </font>
    <font>
      <b/>
      <sz val="11"/>
      <name val="AvenirNext LT Pro Regular"/>
      <family val="2"/>
    </font>
    <font>
      <sz val="8"/>
      <name val="AvenirNext LT Pro Regular"/>
      <family val="2"/>
    </font>
    <font>
      <sz val="8"/>
      <color theme="1"/>
      <name val="AvenirNext LT Pro Regular"/>
      <family val="2"/>
    </font>
    <font>
      <b/>
      <sz val="10"/>
      <color theme="1"/>
      <name val="AvenirNext LT Pro Regular"/>
      <family val="2"/>
    </font>
    <font>
      <sz val="11"/>
      <name val="AvenirNext LT Pro Regular"/>
      <family val="2"/>
    </font>
    <font>
      <sz val="11"/>
      <color theme="1"/>
      <name val="AvenirNext LT Pro Regular"/>
      <family val="2"/>
    </font>
    <font>
      <b/>
      <sz val="8"/>
      <color theme="1"/>
      <name val="AvenirNext LT Pro Regular"/>
      <family val="2"/>
    </font>
    <font>
      <b/>
      <sz val="10"/>
      <color rgb="FF333333"/>
      <name val="AvenirNext LT Pro Regular"/>
      <family val="2"/>
    </font>
    <font>
      <sz val="10"/>
      <color theme="1"/>
      <name val="Calibri"/>
      <family val="2"/>
      <scheme val="minor"/>
    </font>
    <font>
      <sz val="10"/>
      <color rgb="FFFF0000"/>
      <name val="AvenirNext LT Pro Regular"/>
      <family val="2"/>
    </font>
    <font>
      <sz val="8"/>
      <color rgb="FF333333"/>
      <name val="AvenirNext LT Pro Regular"/>
      <family val="2"/>
    </font>
  </fonts>
  <fills count="5">
    <fill>
      <patternFill patternType="none"/>
    </fill>
    <fill>
      <patternFill patternType="gray125"/>
    </fill>
    <fill>
      <patternFill patternType="solid">
        <fgColor theme="8" tint="-0.249977111117893"/>
        <bgColor indexed="64"/>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2">
    <xf numFmtId="0" fontId="0" fillId="0" borderId="0" xfId="0"/>
    <xf numFmtId="0" fontId="3" fillId="2" borderId="0" xfId="0" applyFont="1" applyFill="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0" xfId="0" applyFont="1" applyFill="1"/>
    <xf numFmtId="0" fontId="1" fillId="2" borderId="0" xfId="0" applyFont="1" applyFill="1" applyAlignment="1">
      <alignment wrapText="1"/>
    </xf>
    <xf numFmtId="0" fontId="4" fillId="2" borderId="3" xfId="0"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3" fontId="8" fillId="3" borderId="0" xfId="0" applyNumberFormat="1" applyFont="1" applyFill="1" applyBorder="1" applyAlignment="1">
      <alignment horizontal="right"/>
    </xf>
    <xf numFmtId="3" fontId="9" fillId="0" borderId="0" xfId="0" applyNumberFormat="1" applyFont="1"/>
    <xf numFmtId="3" fontId="7" fillId="0" borderId="0" xfId="0" applyNumberFormat="1" applyFont="1"/>
    <xf numFmtId="0" fontId="0" fillId="0" borderId="0" xfId="0" quotePrefix="1"/>
    <xf numFmtId="164" fontId="0" fillId="0" borderId="0" xfId="0" applyNumberFormat="1"/>
    <xf numFmtId="0" fontId="10" fillId="0" borderId="0" xfId="0" applyFont="1" applyAlignment="1"/>
    <xf numFmtId="0" fontId="11" fillId="0" borderId="0" xfId="0" applyFont="1" applyFill="1"/>
    <xf numFmtId="0" fontId="12" fillId="0" borderId="0" xfId="0" applyFont="1" applyAlignment="1">
      <alignment wrapText="1"/>
    </xf>
    <xf numFmtId="0" fontId="12" fillId="0" borderId="0" xfId="0" applyFont="1" applyAlignment="1">
      <alignment vertical="center" wrapText="1"/>
    </xf>
    <xf numFmtId="0" fontId="13" fillId="0" borderId="0" xfId="0" applyFont="1"/>
    <xf numFmtId="3" fontId="13" fillId="0" borderId="0" xfId="0" applyNumberFormat="1" applyFont="1"/>
    <xf numFmtId="0" fontId="14" fillId="0" borderId="0" xfId="0" applyFont="1" applyFill="1"/>
    <xf numFmtId="0" fontId="15" fillId="0" borderId="0" xfId="0" applyFont="1"/>
    <xf numFmtId="0" fontId="17" fillId="0" borderId="0" xfId="0" applyFont="1" applyAlignment="1">
      <alignment vertical="center" wrapText="1"/>
    </xf>
    <xf numFmtId="0" fontId="18" fillId="0" borderId="0" xfId="0" applyFont="1"/>
    <xf numFmtId="0" fontId="19" fillId="0" borderId="0" xfId="0" applyFont="1" applyAlignment="1">
      <alignment vertical="center" wrapText="1"/>
    </xf>
    <xf numFmtId="4" fontId="20" fillId="3" borderId="0" xfId="0" applyNumberFormat="1" applyFont="1" applyFill="1" applyBorder="1" applyAlignment="1">
      <alignment horizontal="right"/>
    </xf>
    <xf numFmtId="0" fontId="21" fillId="0" borderId="0" xfId="0" applyFont="1" applyAlignment="1">
      <alignment vertical="center" wrapText="1"/>
    </xf>
    <xf numFmtId="0" fontId="22" fillId="0" borderId="0" xfId="0" applyFont="1"/>
    <xf numFmtId="3" fontId="18" fillId="0" borderId="0" xfId="0" applyNumberFormat="1" applyFont="1"/>
    <xf numFmtId="165" fontId="18" fillId="0" borderId="0" xfId="0" applyNumberFormat="1" applyFont="1"/>
    <xf numFmtId="0" fontId="23" fillId="0" borderId="0" xfId="0" applyFont="1"/>
    <xf numFmtId="4" fontId="23" fillId="0" borderId="0" xfId="0" applyNumberFormat="1"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0" xfId="0" applyFont="1" applyFill="1"/>
    <xf numFmtId="0" fontId="8" fillId="2" borderId="3" xfId="0" applyFont="1" applyFill="1" applyBorder="1" applyAlignment="1">
      <alignment horizontal="center" vertical="center" wrapText="1"/>
    </xf>
    <xf numFmtId="0" fontId="16" fillId="0" borderId="0" xfId="0" applyFont="1" applyFill="1" applyBorder="1" applyAlignment="1">
      <alignment vertical="center" wrapText="1"/>
    </xf>
    <xf numFmtId="0" fontId="14" fillId="0" borderId="0" xfId="0" applyFont="1" applyFill="1" applyBorder="1"/>
    <xf numFmtId="0" fontId="18" fillId="0" borderId="0" xfId="0" applyFont="1" applyBorder="1"/>
    <xf numFmtId="0" fontId="13" fillId="0" borderId="0" xfId="0" applyFont="1" applyBorder="1"/>
    <xf numFmtId="0" fontId="25" fillId="0" borderId="0" xfId="0" applyFont="1" applyAlignment="1"/>
    <xf numFmtId="0" fontId="28"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horizontal="center"/>
    </xf>
    <xf numFmtId="0" fontId="32" fillId="0" borderId="0" xfId="0" applyFont="1"/>
    <xf numFmtId="0" fontId="32" fillId="0" borderId="0" xfId="0" applyNumberFormat="1" applyFont="1"/>
    <xf numFmtId="0" fontId="34" fillId="0" borderId="0" xfId="0" quotePrefix="1" applyFont="1" applyAlignment="1">
      <alignment horizontal="center"/>
    </xf>
    <xf numFmtId="0" fontId="32" fillId="0" borderId="0" xfId="0" applyFont="1" applyAlignment="1">
      <alignment horizontal="center"/>
    </xf>
    <xf numFmtId="0" fontId="35" fillId="0" borderId="0" xfId="0" applyFont="1" applyAlignment="1">
      <alignment vertical="center" wrapText="1"/>
    </xf>
    <xf numFmtId="0" fontId="36" fillId="0" borderId="0" xfId="0" quotePrefix="1" applyFont="1" applyAlignment="1">
      <alignment horizontal="center"/>
    </xf>
    <xf numFmtId="3" fontId="27" fillId="3" borderId="0" xfId="0" applyNumberFormat="1" applyFont="1" applyFill="1" applyBorder="1" applyAlignment="1">
      <alignment horizontal="right"/>
    </xf>
    <xf numFmtId="3" fontId="27" fillId="3" borderId="0" xfId="0" applyNumberFormat="1" applyFont="1" applyFill="1" applyBorder="1" applyAlignment="1">
      <alignment horizontal="center"/>
    </xf>
    <xf numFmtId="3" fontId="26"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3" fontId="26" fillId="3" borderId="0" xfId="0" applyNumberFormat="1" applyFont="1" applyFill="1" applyBorder="1"/>
    <xf numFmtId="3" fontId="30" fillId="0" borderId="0" xfId="0" applyNumberFormat="1" applyFont="1"/>
    <xf numFmtId="3" fontId="30" fillId="0" borderId="0" xfId="0" applyNumberFormat="1" applyFont="1" applyAlignment="1">
      <alignment horizontal="center"/>
    </xf>
    <xf numFmtId="0" fontId="26" fillId="3" borderId="0" xfId="0" applyFont="1" applyFill="1" applyBorder="1"/>
    <xf numFmtId="0" fontId="27" fillId="3" borderId="0" xfId="0" applyFont="1" applyFill="1" applyBorder="1"/>
    <xf numFmtId="3" fontId="32" fillId="0" borderId="0" xfId="0" applyNumberFormat="1" applyFont="1" applyAlignment="1">
      <alignment horizontal="center"/>
    </xf>
    <xf numFmtId="3" fontId="32" fillId="0" borderId="0" xfId="0" applyNumberFormat="1" applyFont="1"/>
    <xf numFmtId="165" fontId="27" fillId="3" borderId="0" xfId="0" applyNumberFormat="1" applyFont="1" applyFill="1" applyBorder="1" applyAlignment="1">
      <alignment horizontal="right"/>
    </xf>
    <xf numFmtId="165" fontId="32" fillId="0" borderId="0" xfId="0" applyNumberFormat="1" applyFont="1" applyAlignment="1">
      <alignment horizontal="center"/>
    </xf>
    <xf numFmtId="165" fontId="26" fillId="3" borderId="0" xfId="0" applyNumberFormat="1" applyFont="1" applyFill="1" applyBorder="1" applyAlignment="1">
      <alignment horizontal="right"/>
    </xf>
    <xf numFmtId="165" fontId="34" fillId="3" borderId="0" xfId="0" applyNumberFormat="1" applyFont="1" applyFill="1" applyBorder="1" applyAlignment="1">
      <alignment horizontal="right"/>
    </xf>
    <xf numFmtId="165" fontId="26" fillId="3" borderId="0" xfId="0" applyNumberFormat="1" applyFont="1" applyFill="1" applyBorder="1"/>
    <xf numFmtId="165" fontId="30" fillId="0" borderId="0" xfId="0" applyNumberFormat="1" applyFont="1"/>
    <xf numFmtId="165" fontId="27" fillId="3" borderId="0" xfId="0" applyNumberFormat="1" applyFont="1" applyFill="1" applyBorder="1"/>
    <xf numFmtId="3" fontId="27" fillId="3" borderId="0" xfId="0" applyNumberFormat="1" applyFont="1" applyFill="1" applyBorder="1"/>
    <xf numFmtId="165" fontId="32" fillId="0" borderId="0" xfId="0" applyNumberFormat="1" applyFont="1"/>
    <xf numFmtId="164" fontId="32" fillId="0" borderId="0" xfId="0" applyNumberFormat="1" applyFont="1" applyAlignment="1">
      <alignment horizontal="center"/>
    </xf>
    <xf numFmtId="4" fontId="27" fillId="3" borderId="0" xfId="0" applyNumberFormat="1" applyFont="1" applyFill="1" applyBorder="1" applyAlignment="1">
      <alignment horizontal="right"/>
    </xf>
    <xf numFmtId="4" fontId="27" fillId="3" borderId="0" xfId="0" applyNumberFormat="1" applyFont="1" applyFill="1" applyBorder="1"/>
    <xf numFmtId="4" fontId="32" fillId="0" borderId="0" xfId="0" applyNumberFormat="1" applyFont="1"/>
    <xf numFmtId="4" fontId="32" fillId="0" borderId="0" xfId="0" applyNumberFormat="1" applyFont="1" applyAlignment="1">
      <alignment horizontal="center"/>
    </xf>
    <xf numFmtId="4" fontId="26" fillId="3" borderId="0" xfId="0" applyNumberFormat="1" applyFont="1" applyFill="1" applyBorder="1" applyAlignment="1">
      <alignment horizontal="right"/>
    </xf>
    <xf numFmtId="4" fontId="34" fillId="3" borderId="0" xfId="0" applyNumberFormat="1" applyFont="1" applyFill="1" applyBorder="1" applyAlignment="1">
      <alignment horizontal="right"/>
    </xf>
    <xf numFmtId="0" fontId="37" fillId="0" borderId="0" xfId="0" applyFont="1" applyAlignment="1">
      <alignment vertical="center" wrapText="1"/>
    </xf>
    <xf numFmtId="0" fontId="34" fillId="0" borderId="0" xfId="0" applyFont="1" applyAlignment="1">
      <alignment wrapText="1"/>
    </xf>
    <xf numFmtId="2" fontId="34" fillId="0" borderId="0" xfId="0" applyNumberFormat="1" applyFont="1" applyBorder="1" applyAlignment="1">
      <alignment vertical="center" wrapText="1"/>
    </xf>
    <xf numFmtId="2" fontId="26" fillId="0" borderId="0" xfId="0" applyNumberFormat="1" applyFont="1" applyBorder="1" applyAlignment="1">
      <alignment vertical="center" wrapText="1"/>
    </xf>
    <xf numFmtId="0" fontId="38" fillId="0" borderId="0" xfId="0" applyFont="1"/>
    <xf numFmtId="0" fontId="37" fillId="0" borderId="0" xfId="0" applyFont="1" applyAlignment="1"/>
    <xf numFmtId="0" fontId="39" fillId="0" borderId="0" xfId="0" applyFont="1"/>
    <xf numFmtId="0" fontId="31" fillId="0" borderId="0" xfId="0" applyFont="1" applyAlignment="1">
      <alignment horizontal="left"/>
    </xf>
    <xf numFmtId="0" fontId="39" fillId="0" borderId="0" xfId="0" applyFont="1" applyAlignment="1">
      <alignment horizontal="left"/>
    </xf>
    <xf numFmtId="0" fontId="34" fillId="0" borderId="0" xfId="0" applyFont="1" applyAlignment="1"/>
    <xf numFmtId="0" fontId="37" fillId="0" borderId="0" xfId="0" quotePrefix="1" applyFont="1" applyAlignment="1"/>
    <xf numFmtId="0" fontId="27" fillId="0" borderId="2" xfId="0" applyFont="1" applyFill="1" applyBorder="1" applyAlignment="1">
      <alignment horizontal="center" vertical="center" wrapText="1"/>
    </xf>
    <xf numFmtId="0" fontId="0" fillId="0" borderId="0" xfId="0"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4" borderId="0" xfId="0" applyFont="1" applyFill="1"/>
    <xf numFmtId="0" fontId="18" fillId="4" borderId="0" xfId="0" applyFont="1" applyFill="1"/>
    <xf numFmtId="0" fontId="30" fillId="4" borderId="0" xfId="0" applyFont="1" applyFill="1"/>
    <xf numFmtId="0" fontId="32" fillId="4" borderId="0" xfId="0" applyFont="1" applyFill="1"/>
    <xf numFmtId="3" fontId="27" fillId="4" borderId="0" xfId="0" applyNumberFormat="1" applyFont="1" applyFill="1" applyBorder="1" applyAlignment="1">
      <alignment horizontal="right"/>
    </xf>
    <xf numFmtId="3" fontId="30" fillId="4" borderId="0" xfId="0" applyNumberFormat="1" applyFont="1" applyFill="1"/>
    <xf numFmtId="3" fontId="32" fillId="4" borderId="0" xfId="0" applyNumberFormat="1" applyFont="1" applyFill="1"/>
    <xf numFmtId="3" fontId="26" fillId="4" borderId="0" xfId="0" applyNumberFormat="1" applyFont="1" applyFill="1" applyBorder="1" applyAlignment="1">
      <alignment horizontal="right"/>
    </xf>
    <xf numFmtId="165" fontId="27" fillId="4" borderId="0" xfId="0" applyNumberFormat="1" applyFont="1" applyFill="1" applyBorder="1" applyAlignment="1">
      <alignment horizontal="right"/>
    </xf>
    <xf numFmtId="165" fontId="30" fillId="4" borderId="0" xfId="0" applyNumberFormat="1" applyFont="1" applyFill="1"/>
    <xf numFmtId="165" fontId="32" fillId="4" borderId="0" xfId="0" applyNumberFormat="1" applyFont="1" applyFill="1"/>
    <xf numFmtId="4" fontId="32" fillId="4" borderId="0" xfId="0" applyNumberFormat="1" applyFont="1" applyFill="1"/>
    <xf numFmtId="4" fontId="26" fillId="4" borderId="0" xfId="0" applyNumberFormat="1" applyFont="1" applyFill="1" applyBorder="1" applyAlignment="1">
      <alignment horizontal="right"/>
    </xf>
    <xf numFmtId="4" fontId="30" fillId="4" borderId="0" xfId="0" applyNumberFormat="1" applyFont="1" applyFill="1"/>
    <xf numFmtId="0" fontId="35" fillId="4" borderId="0" xfId="0" applyFont="1" applyFill="1" applyAlignment="1">
      <alignment vertical="center" wrapText="1"/>
    </xf>
    <xf numFmtId="0" fontId="38" fillId="4" borderId="0" xfId="0" applyFont="1" applyFill="1"/>
    <xf numFmtId="0" fontId="39" fillId="4" borderId="0" xfId="0" applyFont="1" applyFill="1"/>
    <xf numFmtId="0" fontId="39" fillId="4" borderId="0" xfId="0" applyFont="1" applyFill="1" applyAlignment="1">
      <alignment horizontal="left"/>
    </xf>
    <xf numFmtId="0" fontId="0" fillId="4" borderId="0" xfId="0" applyFill="1"/>
    <xf numFmtId="3" fontId="27" fillId="4" borderId="0" xfId="0" quotePrefix="1" applyNumberFormat="1" applyFont="1" applyFill="1" applyBorder="1" applyAlignment="1">
      <alignment horizontal="right"/>
    </xf>
    <xf numFmtId="4" fontId="27" fillId="4" borderId="0" xfId="0" applyNumberFormat="1" applyFont="1" applyFill="1" applyBorder="1" applyAlignment="1">
      <alignment horizontal="right"/>
    </xf>
    <xf numFmtId="0" fontId="18" fillId="4" borderId="0" xfId="0" applyFont="1" applyFill="1" applyAlignment="1">
      <alignment horizontal="center"/>
    </xf>
    <xf numFmtId="0" fontId="30" fillId="4" borderId="0" xfId="0" applyFont="1" applyFill="1" applyAlignment="1">
      <alignment horizontal="center"/>
    </xf>
    <xf numFmtId="0" fontId="32" fillId="4" borderId="0" xfId="0" applyFont="1" applyFill="1" applyAlignment="1">
      <alignment horizontal="center"/>
    </xf>
    <xf numFmtId="3" fontId="27" fillId="4" borderId="0" xfId="0" applyNumberFormat="1" applyFont="1" applyFill="1" applyBorder="1" applyAlignment="1">
      <alignment horizontal="center"/>
    </xf>
    <xf numFmtId="3" fontId="30" fillId="4" borderId="0" xfId="0" applyNumberFormat="1" applyFont="1" applyFill="1" applyAlignment="1">
      <alignment horizontal="center"/>
    </xf>
    <xf numFmtId="3" fontId="32" fillId="4" borderId="0" xfId="0" applyNumberFormat="1" applyFont="1" applyFill="1" applyAlignment="1">
      <alignment horizontal="center"/>
    </xf>
    <xf numFmtId="165" fontId="32" fillId="4" borderId="0" xfId="0" applyNumberFormat="1" applyFont="1" applyFill="1" applyAlignment="1">
      <alignment horizontal="center"/>
    </xf>
    <xf numFmtId="164" fontId="32" fillId="4" borderId="0" xfId="0" applyNumberFormat="1" applyFont="1" applyFill="1" applyAlignment="1">
      <alignment horizontal="center"/>
    </xf>
    <xf numFmtId="4" fontId="32" fillId="4" borderId="0" xfId="0" applyNumberFormat="1" applyFont="1" applyFill="1" applyAlignment="1">
      <alignment horizontal="center"/>
    </xf>
    <xf numFmtId="2" fontId="34" fillId="4" borderId="0" xfId="0" applyNumberFormat="1" applyFont="1" applyFill="1" applyBorder="1" applyAlignment="1">
      <alignment vertical="center" wrapText="1"/>
    </xf>
    <xf numFmtId="0" fontId="27" fillId="4" borderId="10" xfId="0" applyFont="1" applyFill="1" applyBorder="1" applyAlignment="1">
      <alignment horizontal="center" vertical="center" wrapText="1"/>
    </xf>
    <xf numFmtId="0" fontId="13" fillId="4" borderId="0" xfId="0" applyFont="1" applyFill="1" applyAlignment="1">
      <alignment horizontal="center"/>
    </xf>
    <xf numFmtId="0" fontId="31" fillId="4" borderId="0" xfId="0" applyFont="1" applyFill="1" applyAlignment="1">
      <alignment horizontal="center"/>
    </xf>
    <xf numFmtId="0" fontId="31" fillId="4" borderId="0" xfId="0" applyFont="1" applyFill="1"/>
    <xf numFmtId="0" fontId="34" fillId="4" borderId="0" xfId="0" quotePrefix="1" applyFont="1" applyFill="1" applyAlignment="1">
      <alignment horizontal="center"/>
    </xf>
    <xf numFmtId="0" fontId="36" fillId="4" borderId="0" xfId="0" quotePrefix="1" applyFont="1" applyFill="1" applyAlignment="1">
      <alignment horizontal="center"/>
    </xf>
    <xf numFmtId="0" fontId="36" fillId="4" borderId="0" xfId="0" applyFont="1" applyFill="1"/>
    <xf numFmtId="3" fontId="36" fillId="4" borderId="0" xfId="0" applyNumberFormat="1" applyFont="1" applyFill="1" applyAlignment="1">
      <alignment horizontal="right"/>
    </xf>
    <xf numFmtId="3" fontId="34" fillId="4" borderId="0" xfId="0" applyNumberFormat="1" applyFont="1" applyFill="1" applyAlignment="1">
      <alignment horizontal="center"/>
    </xf>
    <xf numFmtId="0" fontId="37" fillId="4" borderId="0" xfId="0" applyFont="1" applyFill="1" applyAlignment="1">
      <alignment vertical="center" wrapText="1"/>
    </xf>
    <xf numFmtId="3" fontId="34" fillId="4" borderId="0" xfId="0" quotePrefix="1" applyNumberFormat="1" applyFont="1" applyFill="1" applyBorder="1" applyAlignment="1">
      <alignment horizontal="right"/>
    </xf>
    <xf numFmtId="3" fontId="26" fillId="4" borderId="0" xfId="0" applyNumberFormat="1" applyFont="1" applyFill="1" applyBorder="1"/>
    <xf numFmtId="0" fontId="27" fillId="4" borderId="0" xfId="0" applyFont="1" applyFill="1" applyBorder="1"/>
    <xf numFmtId="0" fontId="26" fillId="4" borderId="0" xfId="0" applyFont="1" applyFill="1" applyBorder="1"/>
    <xf numFmtId="165" fontId="26" fillId="4" borderId="0" xfId="0" applyNumberFormat="1" applyFont="1" applyFill="1" applyBorder="1"/>
    <xf numFmtId="165" fontId="27" fillId="4" borderId="0" xfId="0" applyNumberFormat="1" applyFont="1" applyFill="1" applyBorder="1"/>
    <xf numFmtId="3" fontId="27" fillId="4" borderId="0" xfId="0" applyNumberFormat="1" applyFont="1" applyFill="1" applyBorder="1"/>
    <xf numFmtId="4" fontId="27" fillId="4" borderId="0" xfId="0" applyNumberFormat="1" applyFont="1" applyFill="1" applyBorder="1"/>
    <xf numFmtId="4" fontId="26" fillId="4" borderId="0" xfId="0" applyNumberFormat="1" applyFont="1" applyFill="1" applyBorder="1"/>
    <xf numFmtId="0" fontId="32" fillId="4" borderId="0" xfId="0" applyNumberFormat="1" applyFont="1" applyFill="1"/>
    <xf numFmtId="0" fontId="33" fillId="4" borderId="0" xfId="0" applyFont="1" applyFill="1"/>
    <xf numFmtId="3" fontId="28" fillId="4" borderId="0" xfId="0" applyNumberFormat="1" applyFont="1" applyFill="1" applyBorder="1" applyAlignment="1">
      <alignment horizontal="right"/>
    </xf>
    <xf numFmtId="3" fontId="34" fillId="4" borderId="0" xfId="0" applyNumberFormat="1" applyFont="1" applyFill="1" applyBorder="1" applyAlignment="1">
      <alignment horizontal="right"/>
    </xf>
    <xf numFmtId="3" fontId="28" fillId="4" borderId="0" xfId="0" quotePrefix="1" applyNumberFormat="1" applyFont="1" applyFill="1" applyBorder="1" applyAlignment="1">
      <alignment horizontal="right"/>
    </xf>
    <xf numFmtId="165" fontId="28" fillId="4" borderId="0" xfId="0" applyNumberFormat="1" applyFont="1" applyFill="1" applyBorder="1" applyAlignment="1">
      <alignment horizontal="right"/>
    </xf>
    <xf numFmtId="165" fontId="26" fillId="4" borderId="0" xfId="0" applyNumberFormat="1" applyFont="1" applyFill="1" applyBorder="1" applyAlignment="1">
      <alignment horizontal="right"/>
    </xf>
    <xf numFmtId="165" fontId="34" fillId="4" borderId="0" xfId="0" applyNumberFormat="1" applyFont="1" applyFill="1" applyBorder="1" applyAlignment="1">
      <alignment horizontal="right"/>
    </xf>
    <xf numFmtId="4" fontId="28" fillId="4" borderId="0" xfId="0" applyNumberFormat="1" applyFont="1" applyFill="1" applyBorder="1" applyAlignment="1">
      <alignment horizontal="right"/>
    </xf>
    <xf numFmtId="4" fontId="34" fillId="4" borderId="0" xfId="0" applyNumberFormat="1" applyFont="1" applyFill="1" applyBorder="1" applyAlignment="1">
      <alignment horizontal="right"/>
    </xf>
    <xf numFmtId="0" fontId="28" fillId="0" borderId="0" xfId="0" applyFont="1"/>
    <xf numFmtId="0" fontId="35" fillId="0" borderId="2" xfId="0" applyFont="1" applyBorder="1" applyAlignment="1">
      <alignment vertical="center" wrapText="1"/>
    </xf>
    <xf numFmtId="4" fontId="30" fillId="0" borderId="2" xfId="0" applyNumberFormat="1" applyFont="1" applyBorder="1"/>
    <xf numFmtId="4" fontId="26" fillId="3" borderId="2" xfId="0" applyNumberFormat="1" applyFont="1" applyFill="1" applyBorder="1" applyAlignment="1">
      <alignment horizontal="right"/>
    </xf>
    <xf numFmtId="4" fontId="26" fillId="3" borderId="2" xfId="0" applyNumberFormat="1" applyFont="1" applyFill="1" applyBorder="1"/>
    <xf numFmtId="0" fontId="30" fillId="0" borderId="2" xfId="0" applyFont="1" applyBorder="1" applyAlignment="1">
      <alignment horizontal="center"/>
    </xf>
    <xf numFmtId="0" fontId="22" fillId="0" borderId="0" xfId="0" applyFont="1" applyBorder="1"/>
    <xf numFmtId="3" fontId="31" fillId="0" borderId="0" xfId="0" applyNumberFormat="1" applyFont="1"/>
    <xf numFmtId="165" fontId="31" fillId="0" borderId="0" xfId="0" applyNumberFormat="1" applyFont="1"/>
    <xf numFmtId="4" fontId="31" fillId="0" borderId="2" xfId="0" applyNumberFormat="1" applyFont="1" applyBorder="1"/>
    <xf numFmtId="0" fontId="22" fillId="0" borderId="2" xfId="0" applyFont="1" applyBorder="1"/>
    <xf numFmtId="0" fontId="34" fillId="0" borderId="0" xfId="0" applyFont="1"/>
    <xf numFmtId="0" fontId="34" fillId="0" borderId="2" xfId="0" applyFont="1" applyFill="1" applyBorder="1" applyAlignment="1">
      <alignment horizontal="center" vertical="center" wrapText="1"/>
    </xf>
    <xf numFmtId="4" fontId="31" fillId="0" borderId="0" xfId="0" applyNumberFormat="1" applyFont="1"/>
    <xf numFmtId="3" fontId="34" fillId="3" borderId="0" xfId="0" applyNumberFormat="1" applyFont="1" applyFill="1" applyBorder="1"/>
    <xf numFmtId="0" fontId="34" fillId="3" borderId="0" xfId="0" applyFont="1" applyFill="1" applyBorder="1"/>
    <xf numFmtId="165" fontId="34" fillId="3" borderId="0" xfId="0" applyNumberFormat="1" applyFont="1" applyFill="1" applyBorder="1"/>
    <xf numFmtId="4" fontId="34" fillId="3" borderId="2" xfId="0" applyNumberFormat="1" applyFont="1" applyFill="1" applyBorder="1"/>
    <xf numFmtId="3" fontId="34" fillId="3" borderId="0" xfId="0" quotePrefix="1" applyNumberFormat="1" applyFont="1" applyFill="1" applyBorder="1" applyAlignment="1">
      <alignment horizontal="right"/>
    </xf>
    <xf numFmtId="4" fontId="34" fillId="3" borderId="0" xfId="0" applyNumberFormat="1" applyFont="1" applyFill="1" applyBorder="1"/>
    <xf numFmtId="3" fontId="31" fillId="0" borderId="2" xfId="0" applyNumberFormat="1" applyFont="1" applyBorder="1"/>
    <xf numFmtId="0" fontId="22" fillId="0" borderId="0" xfId="0" applyFont="1" applyAlignment="1">
      <alignment horizontal="left"/>
    </xf>
    <xf numFmtId="0" fontId="31" fillId="0" borderId="10" xfId="0" applyFont="1" applyBorder="1" applyAlignment="1">
      <alignment horizontal="left"/>
    </xf>
    <xf numFmtId="0" fontId="22" fillId="0" borderId="10" xfId="0" applyFont="1" applyBorder="1" applyAlignment="1">
      <alignment horizontal="left"/>
    </xf>
    <xf numFmtId="3" fontId="34" fillId="3" borderId="0" xfId="0" applyNumberFormat="1" applyFont="1" applyFill="1" applyBorder="1" applyAlignment="1">
      <alignment horizontal="left"/>
    </xf>
    <xf numFmtId="3" fontId="31" fillId="0" borderId="0" xfId="0" applyNumberFormat="1" applyFont="1" applyAlignment="1">
      <alignment horizontal="left"/>
    </xf>
    <xf numFmtId="3" fontId="34" fillId="3" borderId="0" xfId="0" quotePrefix="1" applyNumberFormat="1" applyFont="1" applyFill="1" applyBorder="1" applyAlignment="1">
      <alignment horizontal="left"/>
    </xf>
    <xf numFmtId="165" fontId="34" fillId="3" borderId="0" xfId="0" applyNumberFormat="1" applyFont="1" applyFill="1" applyBorder="1" applyAlignment="1">
      <alignment horizontal="left"/>
    </xf>
    <xf numFmtId="165" fontId="31" fillId="0" borderId="0" xfId="0" applyNumberFormat="1" applyFont="1" applyAlignment="1">
      <alignment horizontal="left"/>
    </xf>
    <xf numFmtId="4" fontId="31" fillId="0" borderId="0" xfId="0" applyNumberFormat="1" applyFont="1" applyAlignment="1">
      <alignment horizontal="left"/>
    </xf>
    <xf numFmtId="4" fontId="34" fillId="3" borderId="0" xfId="0" applyNumberFormat="1" applyFont="1" applyFill="1" applyBorder="1" applyAlignment="1">
      <alignment horizontal="left"/>
    </xf>
    <xf numFmtId="4" fontId="31" fillId="0" borderId="2" xfId="0" applyNumberFormat="1" applyFont="1" applyBorder="1" applyAlignment="1">
      <alignment horizontal="left"/>
    </xf>
    <xf numFmtId="0" fontId="31" fillId="0" borderId="2" xfId="0" applyFont="1" applyBorder="1" applyAlignment="1">
      <alignment horizontal="left"/>
    </xf>
    <xf numFmtId="4" fontId="34" fillId="3" borderId="2" xfId="0" applyNumberFormat="1" applyFont="1" applyFill="1" applyBorder="1" applyAlignment="1">
      <alignment horizontal="left"/>
    </xf>
    <xf numFmtId="2" fontId="34" fillId="0" borderId="0" xfId="0" applyNumberFormat="1" applyFont="1" applyBorder="1" applyAlignment="1">
      <alignment horizontal="left"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3" fontId="0" fillId="0" borderId="0" xfId="0" applyNumberFormat="1"/>
    <xf numFmtId="3" fontId="0" fillId="0" borderId="0" xfId="0" applyNumberFormat="1" applyFont="1"/>
    <xf numFmtId="4" fontId="30" fillId="0" borderId="0" xfId="0" applyNumberFormat="1" applyFont="1"/>
    <xf numFmtId="4" fontId="32" fillId="0" borderId="2" xfId="0" applyNumberFormat="1" applyFont="1"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5" fillId="0" borderId="0" xfId="0" applyFont="1" applyBorder="1" applyAlignment="1">
      <alignment vertical="center" wrapText="1"/>
    </xf>
    <xf numFmtId="0" fontId="41" fillId="0" borderId="2" xfId="0" applyFont="1" applyFill="1" applyBorder="1" applyAlignment="1">
      <alignment horizontal="center" vertical="center" wrapText="1"/>
    </xf>
    <xf numFmtId="165" fontId="42" fillId="3" borderId="0" xfId="0" applyNumberFormat="1" applyFont="1" applyFill="1" applyBorder="1" applyAlignment="1">
      <alignment horizontal="right"/>
    </xf>
    <xf numFmtId="165" fontId="43" fillId="0" borderId="0" xfId="0" applyNumberFormat="1" applyFont="1"/>
    <xf numFmtId="0" fontId="44" fillId="0" borderId="0" xfId="0" applyFont="1" applyAlignment="1"/>
    <xf numFmtId="4" fontId="43" fillId="0" borderId="0" xfId="0" applyNumberFormat="1" applyFont="1"/>
    <xf numFmtId="4" fontId="45" fillId="3" borderId="0" xfId="0" applyNumberFormat="1" applyFont="1" applyFill="1" applyBorder="1" applyAlignment="1">
      <alignment horizontal="right"/>
    </xf>
    <xf numFmtId="4" fontId="43" fillId="0" borderId="2" xfId="0" applyNumberFormat="1" applyFont="1" applyBorder="1"/>
    <xf numFmtId="4" fontId="46" fillId="0" borderId="2" xfId="0" applyNumberFormat="1" applyFont="1" applyBorder="1"/>
    <xf numFmtId="3" fontId="46" fillId="0" borderId="0" xfId="0" applyNumberFormat="1" applyFont="1"/>
    <xf numFmtId="165" fontId="46" fillId="0" borderId="0" xfId="0" applyNumberFormat="1" applyFont="1"/>
    <xf numFmtId="3" fontId="45" fillId="3" borderId="0" xfId="0" applyNumberFormat="1" applyFont="1" applyFill="1" applyBorder="1" applyAlignment="1">
      <alignment horizontal="right"/>
    </xf>
    <xf numFmtId="4" fontId="46" fillId="0" borderId="0" xfId="0" applyNumberFormat="1" applyFont="1"/>
    <xf numFmtId="3" fontId="46" fillId="0" borderId="2" xfId="0" applyNumberFormat="1" applyFont="1" applyBorder="1"/>
    <xf numFmtId="3" fontId="43" fillId="0" borderId="0" xfId="0" applyNumberFormat="1" applyFont="1"/>
    <xf numFmtId="3" fontId="47" fillId="0" borderId="0" xfId="0" applyNumberFormat="1" applyFont="1"/>
    <xf numFmtId="0" fontId="47" fillId="0" borderId="0" xfId="0" applyFont="1"/>
    <xf numFmtId="165" fontId="41" fillId="3" borderId="0" xfId="0" applyNumberFormat="1" applyFont="1" applyFill="1" applyBorder="1" applyAlignment="1">
      <alignment horizontal="right"/>
    </xf>
    <xf numFmtId="165" fontId="47" fillId="0" borderId="0" xfId="0" applyNumberFormat="1" applyFont="1"/>
    <xf numFmtId="4" fontId="47" fillId="0" borderId="0" xfId="0" applyNumberFormat="1" applyFont="1"/>
    <xf numFmtId="4" fontId="47" fillId="0" borderId="2" xfId="0" applyNumberFormat="1" applyFont="1" applyBorder="1"/>
    <xf numFmtId="0" fontId="43" fillId="0" borderId="0" xfId="0" applyFont="1" applyBorder="1"/>
    <xf numFmtId="0" fontId="43" fillId="0" borderId="0" xfId="0" applyFont="1"/>
    <xf numFmtId="0" fontId="44" fillId="0" borderId="0" xfId="0" applyFont="1"/>
    <xf numFmtId="0" fontId="48" fillId="0" borderId="0" xfId="0" applyFont="1"/>
    <xf numFmtId="0" fontId="49" fillId="0" borderId="0" xfId="0" applyFont="1"/>
    <xf numFmtId="165" fontId="45" fillId="3" borderId="0" xfId="0" applyNumberFormat="1" applyFont="1" applyFill="1" applyBorder="1" applyAlignment="1">
      <alignment horizontal="right"/>
    </xf>
    <xf numFmtId="2" fontId="0" fillId="0" borderId="0" xfId="0" applyNumberFormat="1"/>
    <xf numFmtId="3" fontId="50" fillId="0" borderId="0" xfId="0" applyNumberFormat="1" applyFont="1"/>
    <xf numFmtId="165" fontId="50" fillId="0" borderId="0" xfId="0" applyNumberFormat="1" applyFont="1"/>
    <xf numFmtId="4" fontId="41" fillId="3" borderId="0" xfId="0" applyNumberFormat="1" applyFont="1" applyFill="1" applyBorder="1" applyAlignment="1">
      <alignment horizontal="right"/>
    </xf>
    <xf numFmtId="0" fontId="46" fillId="0" borderId="0" xfId="0" applyFont="1"/>
    <xf numFmtId="0" fontId="51" fillId="0" borderId="0" xfId="0" applyFont="1" applyAlignment="1">
      <alignment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2" fillId="0" borderId="0" xfId="0" quotePrefix="1" applyFont="1" applyAlignment="1">
      <alignment horizontal="center"/>
    </xf>
    <xf numFmtId="0" fontId="52" fillId="0" borderId="0" xfId="0" applyFont="1"/>
    <xf numFmtId="0" fontId="53" fillId="0" borderId="0" xfId="0" quotePrefix="1" applyFont="1" applyAlignment="1">
      <alignment horizontal="center"/>
    </xf>
    <xf numFmtId="0" fontId="42" fillId="0" borderId="2" xfId="0" quotePrefix="1" applyFont="1" applyBorder="1" applyAlignment="1">
      <alignment horizontal="center"/>
    </xf>
    <xf numFmtId="0" fontId="52" fillId="0" borderId="2" xfId="0" applyFont="1" applyBorder="1"/>
    <xf numFmtId="0" fontId="45" fillId="0" borderId="0" xfId="0" applyFont="1" applyAlignment="1">
      <alignment wrapText="1"/>
    </xf>
    <xf numFmtId="2" fontId="45" fillId="0" borderId="0" xfId="0" applyNumberFormat="1" applyFont="1" applyBorder="1" applyAlignment="1">
      <alignment vertical="center" wrapText="1"/>
    </xf>
    <xf numFmtId="0" fontId="54" fillId="0" borderId="0" xfId="0" applyFont="1" applyAlignment="1"/>
    <xf numFmtId="0" fontId="46" fillId="0" borderId="0" xfId="0" applyFont="1" applyAlignment="1">
      <alignment horizontal="left"/>
    </xf>
    <xf numFmtId="0" fontId="45" fillId="0" borderId="0" xfId="0" applyFont="1" applyAlignment="1"/>
    <xf numFmtId="0" fontId="54" fillId="0" borderId="0" xfId="0" quotePrefix="1" applyFont="1" applyAlignment="1"/>
    <xf numFmtId="0" fontId="27" fillId="0" borderId="1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0">
                <a:latin typeface="AvenirNext LT Pro Regular" panose="020B0504020202020204" pitchFamily="34" charset="0"/>
              </a:rPr>
              <a:t>Gualeguaychú.</a:t>
            </a:r>
            <a:r>
              <a:rPr lang="es-AR" sz="1200" b="0" baseline="0">
                <a:latin typeface="AvenirNext LT Pro Regular" panose="020B0504020202020204" pitchFamily="34" charset="0"/>
              </a:rPr>
              <a:t> Porcentaje de plazas ocupadas por tipo de establecimiento. Año 2019</a:t>
            </a:r>
            <a:endParaRPr lang="es-AR" sz="12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tx2">
                <a:lumMod val="20000"/>
                <a:lumOff val="80000"/>
              </a:schemeClr>
            </a:solidFill>
            <a:ln w="9525" cap="flat" cmpd="sng" algn="ctr">
              <a:solidFill>
                <a:schemeClr val="tx2">
                  <a:lumMod val="40000"/>
                  <a:lumOff val="6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(Hoja1!$B$333,Hoja1!$D$333,Hoja1!$F$333,Hoja1!$H$333,Hoja1!$J$333,Hoja1!$L$333,Hoja1!$N$333,Hoja1!$P$333,Hoja1!$R$333,Hoja1!$T$333,Hoja1!$V$333,Hoja1!$X$333)</c:f>
              <c:numCache>
                <c:formatCode>#,##0.0</c:formatCode>
                <c:ptCount val="12"/>
                <c:pt idx="0">
                  <c:v>37.35744542196155</c:v>
                </c:pt>
                <c:pt idx="1">
                  <c:v>41.385254596888259</c:v>
                </c:pt>
                <c:pt idx="2">
                  <c:v>31.097262952101662</c:v>
                </c:pt>
                <c:pt idx="3">
                  <c:v>25.551346801346803</c:v>
                </c:pt>
                <c:pt idx="4">
                  <c:v>16.695893315933283</c:v>
                </c:pt>
                <c:pt idx="5">
                  <c:v>16.431034482758623</c:v>
                </c:pt>
                <c:pt idx="6">
                  <c:v>28.747508440792419</c:v>
                </c:pt>
                <c:pt idx="7">
                  <c:v>25.33923783212806</c:v>
                </c:pt>
                <c:pt idx="8">
                  <c:v>21.506049228201917</c:v>
                </c:pt>
                <c:pt idx="9">
                  <c:v>21.228801554215405</c:v>
                </c:pt>
                <c:pt idx="10">
                  <c:v>26.319095477386934</c:v>
                </c:pt>
                <c:pt idx="11">
                  <c:v>19.907369789550664</c:v>
                </c:pt>
              </c:numCache>
            </c:numRef>
          </c:val>
          <c:extLst xmlns:c16r2="http://schemas.microsoft.com/office/drawing/2015/06/chart">
            <c:ext xmlns:c16="http://schemas.microsoft.com/office/drawing/2014/chart" uri="{C3380CC4-5D6E-409C-BE32-E72D297353CC}">
              <c16:uniqueId val="{00000000-61DB-4A9E-A410-361EC18017ED}"/>
            </c:ext>
          </c:extLst>
        </c:ser>
        <c:ser>
          <c:idx val="1"/>
          <c:order val="1"/>
          <c:tx>
            <c:v>Para-hoteleros</c:v>
          </c:tx>
          <c:spPr>
            <a:solidFill>
              <a:schemeClr val="bg1">
                <a:lumMod val="85000"/>
              </a:schemeClr>
            </a:solidFill>
            <a:ln w="9525" cap="flat" cmpd="sng" algn="ctr">
              <a:solidFill>
                <a:schemeClr val="bg1">
                  <a:lumMod val="7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bg1">
                    <a:lumMod val="50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(Hoja1!$B$334,Hoja1!$D$334,Hoja1!$F$334,Hoja1!$H$334,Hoja1!$J$334,Hoja1!$L$334,Hoja1!$N$334,Hoja1!$P$334,Hoja1!$R$334,Hoja1!$T$334,Hoja1!$V$334,Hoja1!$X$334)</c:f>
              <c:numCache>
                <c:formatCode>#,##0.0</c:formatCode>
                <c:ptCount val="12"/>
                <c:pt idx="0">
                  <c:v>25.841451321238988</c:v>
                </c:pt>
                <c:pt idx="1">
                  <c:v>36.892888117953163</c:v>
                </c:pt>
                <c:pt idx="2">
                  <c:v>21.393829076151828</c:v>
                </c:pt>
                <c:pt idx="3">
                  <c:v>14.673413063477462</c:v>
                </c:pt>
                <c:pt idx="4">
                  <c:v>7.8973922366222054</c:v>
                </c:pt>
                <c:pt idx="5">
                  <c:v>7.5278323510150624</c:v>
                </c:pt>
                <c:pt idx="6">
                  <c:v>19.175803282844285</c:v>
                </c:pt>
                <c:pt idx="7">
                  <c:v>12.821240500741022</c:v>
                </c:pt>
                <c:pt idx="8">
                  <c:v>14.996574169236041</c:v>
                </c:pt>
                <c:pt idx="9">
                  <c:v>16.737393495341976</c:v>
                </c:pt>
                <c:pt idx="10">
                  <c:v>18.205077086656036</c:v>
                </c:pt>
                <c:pt idx="11">
                  <c:v>21.997493895386196</c:v>
                </c:pt>
              </c:numCache>
            </c:numRef>
          </c:val>
          <c:extLst xmlns:c16r2="http://schemas.microsoft.com/office/drawing/2015/06/chart">
            <c:ext xmlns:c16="http://schemas.microsoft.com/office/drawing/2014/chart" uri="{C3380CC4-5D6E-409C-BE32-E72D297353CC}">
              <c16:uniqueId val="{00000001-61DB-4A9E-A410-361EC18017ED}"/>
            </c:ext>
          </c:extLst>
        </c:ser>
        <c:dLbls>
          <c:dLblPos val="outEnd"/>
          <c:showLegendKey val="0"/>
          <c:showVal val="1"/>
          <c:showCatName val="0"/>
          <c:showSerName val="0"/>
          <c:showPercent val="0"/>
          <c:showBubbleSize val="0"/>
        </c:dLbls>
        <c:gapWidth val="100"/>
        <c:overlap val="-24"/>
        <c:axId val="316023928"/>
        <c:axId val="170014696"/>
      </c:barChart>
      <c:catAx>
        <c:axId val="31602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44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70014696"/>
        <c:crosses val="autoZero"/>
        <c:auto val="1"/>
        <c:lblAlgn val="ctr"/>
        <c:lblOffset val="100"/>
        <c:noMultiLvlLbl val="0"/>
      </c:catAx>
      <c:valAx>
        <c:axId val="170014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6023928"/>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0">
                <a:latin typeface="AvenirNext LT Pro Regular" panose="020B0504020202020204" pitchFamily="34" charset="0"/>
              </a:rPr>
              <a:t>Gualeguaychú.</a:t>
            </a:r>
            <a:r>
              <a:rPr lang="es-AR" sz="1200" b="0" baseline="0">
                <a:latin typeface="AvenirNext LT Pro Regular" panose="020B0504020202020204" pitchFamily="34" charset="0"/>
              </a:rPr>
              <a:t> Porcentaje de plazas ocupadas por tipo de establecimiento. Año 2024</a:t>
            </a:r>
            <a:endParaRPr lang="es-AR" sz="12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3">
                <a:lumMod val="60000"/>
                <a:lumOff val="4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1.3443707838135338E-2"/>
                  <c:y val="2.4166668569553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50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(Hoja1!$B$141,Hoja1!$D$141,Hoja1!$F$141,Hoja1!$H$141,Hoja1!$J$141,Hoja1!$L$141,Hoja1!$N$141,Hoja1!$P$141,Hoja1!$R$141,Hoja1!$T$141,Hoja1!$V$141,Hoja1!$X$141)</c:f>
              <c:numCache>
                <c:formatCode>#,##0.0</c:formatCode>
                <c:ptCount val="12"/>
                <c:pt idx="0">
                  <c:v>43.7</c:v>
                </c:pt>
                <c:pt idx="1">
                  <c:v>44.6</c:v>
                </c:pt>
                <c:pt idx="2">
                  <c:v>31.2</c:v>
                </c:pt>
                <c:pt idx="3">
                  <c:v>35.4</c:v>
                </c:pt>
                <c:pt idx="4">
                  <c:v>29.5</c:v>
                </c:pt>
                <c:pt idx="5">
                  <c:v>29.4</c:v>
                </c:pt>
                <c:pt idx="6">
                  <c:v>43.3</c:v>
                </c:pt>
                <c:pt idx="7">
                  <c:v>34.299999999999997</c:v>
                </c:pt>
                <c:pt idx="8">
                  <c:v>32.9</c:v>
                </c:pt>
                <c:pt idx="9">
                  <c:v>22.6</c:v>
                </c:pt>
                <c:pt idx="10">
                  <c:v>34</c:v>
                </c:pt>
                <c:pt idx="11">
                  <c:v>33.799999999999997</c:v>
                </c:pt>
              </c:numCache>
            </c:numRef>
          </c:val>
          <c:extLst xmlns:c16r2="http://schemas.microsoft.com/office/drawing/2015/06/chart">
            <c:ext xmlns:c16="http://schemas.microsoft.com/office/drawing/2014/chart" uri="{C3380CC4-5D6E-409C-BE32-E72D297353CC}">
              <c16:uniqueId val="{00000000-0F0A-4FC0-B7B7-3A66B58084DE}"/>
            </c:ext>
          </c:extLst>
        </c:ser>
        <c:ser>
          <c:idx val="1"/>
          <c:order val="1"/>
          <c:tx>
            <c:v>Para-hoteleros</c:v>
          </c:tx>
          <c:spPr>
            <a:solidFill>
              <a:schemeClr val="accent3">
                <a:lumMod val="20000"/>
                <a:lumOff val="8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3.8410593823243822E-3"/>
                  <c:y val="9.666667427821582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0F0A-4FC0-B7B7-3A66B58084DE}"/>
                </c:ext>
                <c:ext xmlns:c15="http://schemas.microsoft.com/office/drawing/2012/chart" uri="{CE6537A1-D6FC-4f65-9D91-7224C49458BB}"/>
              </c:extLst>
            </c:dLbl>
            <c:dLbl>
              <c:idx val="9"/>
              <c:layout>
                <c:manualLayout>
                  <c:x val="3.8410593823243822E-3"/>
                  <c:y val="4.83333371391079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75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(Hoja1!$B$142,Hoja1!$D$142,Hoja1!$F$142,Hoja1!$H$142,Hoja1!$J$142,Hoja1!$L$142,Hoja1!$N$142,Hoja1!$P$142,Hoja1!$R$142,Hoja1!$T$142,Hoja1!$V$142,Hoja1!$X$142)</c:f>
              <c:numCache>
                <c:formatCode>#,##0.0</c:formatCode>
                <c:ptCount val="12"/>
                <c:pt idx="0">
                  <c:v>45.5</c:v>
                </c:pt>
                <c:pt idx="1">
                  <c:v>55.1</c:v>
                </c:pt>
                <c:pt idx="2">
                  <c:v>30.6</c:v>
                </c:pt>
                <c:pt idx="3">
                  <c:v>29.5</c:v>
                </c:pt>
                <c:pt idx="4">
                  <c:v>21.5</c:v>
                </c:pt>
                <c:pt idx="5">
                  <c:v>20.6</c:v>
                </c:pt>
                <c:pt idx="6">
                  <c:v>28.7</c:v>
                </c:pt>
                <c:pt idx="7">
                  <c:v>22.7</c:v>
                </c:pt>
                <c:pt idx="8">
                  <c:v>23.3</c:v>
                </c:pt>
                <c:pt idx="9">
                  <c:v>22.9</c:v>
                </c:pt>
                <c:pt idx="10">
                  <c:v>28.7</c:v>
                </c:pt>
                <c:pt idx="11">
                  <c:v>26.8</c:v>
                </c:pt>
              </c:numCache>
            </c:numRef>
          </c:val>
          <c:extLst xmlns:c16r2="http://schemas.microsoft.com/office/drawing/2015/06/chart">
            <c:ext xmlns:c16="http://schemas.microsoft.com/office/drawing/2014/chart" uri="{C3380CC4-5D6E-409C-BE32-E72D297353CC}">
              <c16:uniqueId val="{00000001-0F0A-4FC0-B7B7-3A66B58084DE}"/>
            </c:ext>
          </c:extLst>
        </c:ser>
        <c:dLbls>
          <c:dLblPos val="outEnd"/>
          <c:showLegendKey val="0"/>
          <c:showVal val="1"/>
          <c:showCatName val="0"/>
          <c:showSerName val="0"/>
          <c:showPercent val="0"/>
          <c:showBubbleSize val="0"/>
        </c:dLbls>
        <c:gapWidth val="100"/>
        <c:overlap val="-24"/>
        <c:axId val="317796296"/>
        <c:axId val="318268256"/>
      </c:barChart>
      <c:catAx>
        <c:axId val="31779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8268256"/>
        <c:crosses val="autoZero"/>
        <c:auto val="1"/>
        <c:lblAlgn val="ctr"/>
        <c:lblOffset val="100"/>
        <c:noMultiLvlLbl val="0"/>
      </c:catAx>
      <c:valAx>
        <c:axId val="318268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779629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0">
                <a:latin typeface="AvenirNext LT Pro Regular" panose="020B0504020202020204" pitchFamily="34" charset="0"/>
              </a:rPr>
              <a:t>Gualeguaychú.</a:t>
            </a:r>
            <a:r>
              <a:rPr lang="es-AR" sz="1200" b="0" baseline="0">
                <a:latin typeface="AvenirNext LT Pro Regular" panose="020B0504020202020204" pitchFamily="34" charset="0"/>
              </a:rPr>
              <a:t> Estadía promedio por tipo de establecimiento. Año 2019</a:t>
            </a:r>
            <a:endParaRPr lang="es-AR" sz="12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lumMod val="75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(Hoja1!$B$343,Hoja1!$D$343,Hoja1!$F$343,Hoja1!$H$343,Hoja1!$J$343,Hoja1!$L$343,Hoja1!$N$343,Hoja1!$P$343,Hoja1!$R$343,Hoja1!$T$343,Hoja1!$V$343,Hoja1!$X$343)</c:f>
              <c:numCache>
                <c:formatCode>#,##0.00</c:formatCode>
                <c:ptCount val="12"/>
                <c:pt idx="0">
                  <c:v>2.4105124835742444</c:v>
                </c:pt>
                <c:pt idx="1">
                  <c:v>2.64715860899067</c:v>
                </c:pt>
                <c:pt idx="2">
                  <c:v>2.4959136972866949</c:v>
                </c:pt>
                <c:pt idx="3">
                  <c:v>2.8786154575628258</c:v>
                </c:pt>
                <c:pt idx="4">
                  <c:v>2.2833240379252651</c:v>
                </c:pt>
                <c:pt idx="5">
                  <c:v>2.0694896851248643</c:v>
                </c:pt>
                <c:pt idx="6">
                  <c:v>2.5293486041517537</c:v>
                </c:pt>
                <c:pt idx="7">
                  <c:v>2.3342065868263475</c:v>
                </c:pt>
                <c:pt idx="8">
                  <c:v>2.0761175996778092</c:v>
                </c:pt>
                <c:pt idx="9">
                  <c:v>2.0929768555466879</c:v>
                </c:pt>
                <c:pt idx="10">
                  <c:v>2.3200442967884829</c:v>
                </c:pt>
                <c:pt idx="11">
                  <c:v>2.1604938271604937</c:v>
                </c:pt>
              </c:numCache>
            </c:numRef>
          </c:val>
          <c:extLst xmlns:c16r2="http://schemas.microsoft.com/office/drawing/2015/06/chart">
            <c:ext xmlns:c16="http://schemas.microsoft.com/office/drawing/2014/chart" uri="{C3380CC4-5D6E-409C-BE32-E72D297353CC}">
              <c16:uniqueId val="{00000000-7885-4817-ACEB-DA93AAAD49C3}"/>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(Hoja1!$B$344,Hoja1!$D$344,Hoja1!$F$344,Hoja1!$H$344,Hoja1!$J$344,Hoja1!$L$344,Hoja1!$N$344,Hoja1!$P$344,Hoja1!$R$344,Hoja1!$T$344,Hoja1!$V$344,Hoja1!$X$344)</c:f>
              <c:numCache>
                <c:formatCode>#,##0.00</c:formatCode>
                <c:ptCount val="12"/>
                <c:pt idx="0">
                  <c:v>3.0431049287308949</c:v>
                </c:pt>
                <c:pt idx="1">
                  <c:v>3.7631911532385467</c:v>
                </c:pt>
                <c:pt idx="2">
                  <c:v>3.1273718647764448</c:v>
                </c:pt>
                <c:pt idx="3">
                  <c:v>2.5927932809536709</c:v>
                </c:pt>
                <c:pt idx="4">
                  <c:v>2.6363157894736844</c:v>
                </c:pt>
                <c:pt idx="5">
                  <c:v>2.8505889646621201</c:v>
                </c:pt>
                <c:pt idx="6">
                  <c:v>3.7080269607843137</c:v>
                </c:pt>
                <c:pt idx="7">
                  <c:v>2.8755304101838757</c:v>
                </c:pt>
                <c:pt idx="8">
                  <c:v>2.9173608797067643</c:v>
                </c:pt>
                <c:pt idx="9">
                  <c:v>2.968832696265804</c:v>
                </c:pt>
                <c:pt idx="10">
                  <c:v>3.4798348682121309</c:v>
                </c:pt>
                <c:pt idx="11">
                  <c:v>2.9321199143468952</c:v>
                </c:pt>
              </c:numCache>
            </c:numRef>
          </c:val>
          <c:extLst xmlns:c16r2="http://schemas.microsoft.com/office/drawing/2015/06/chart">
            <c:ext xmlns:c16="http://schemas.microsoft.com/office/drawing/2014/chart" uri="{C3380CC4-5D6E-409C-BE32-E72D297353CC}">
              <c16:uniqueId val="{00000001-7885-4817-ACEB-DA93AAAD49C3}"/>
            </c:ext>
          </c:extLst>
        </c:ser>
        <c:dLbls>
          <c:dLblPos val="outEnd"/>
          <c:showLegendKey val="0"/>
          <c:showVal val="1"/>
          <c:showCatName val="0"/>
          <c:showSerName val="0"/>
          <c:showPercent val="0"/>
          <c:showBubbleSize val="0"/>
        </c:dLbls>
        <c:gapWidth val="100"/>
        <c:overlap val="-24"/>
        <c:axId val="314194816"/>
        <c:axId val="314199912"/>
      </c:barChart>
      <c:catAx>
        <c:axId val="31419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4199912"/>
        <c:crosses val="autoZero"/>
        <c:auto val="1"/>
        <c:lblAlgn val="ctr"/>
        <c:lblOffset val="100"/>
        <c:noMultiLvlLbl val="0"/>
      </c:catAx>
      <c:valAx>
        <c:axId val="314199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41948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0">
                <a:latin typeface="AvenirNext LT Pro Regular" panose="020B0504020202020204" pitchFamily="34" charset="0"/>
              </a:rPr>
              <a:t>Gualeguaychú. Estadía</a:t>
            </a:r>
            <a:r>
              <a:rPr lang="es-AR" sz="1200" b="0" baseline="0">
                <a:latin typeface="AvenirNext LT Pro Regular" panose="020B0504020202020204" pitchFamily="34" charset="0"/>
              </a:rPr>
              <a:t> promedio por tipo de establecimiento. Año 2024 </a:t>
            </a:r>
            <a:endParaRPr lang="es-AR" sz="12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6">
                <a:lumMod val="60000"/>
                <a:lumOff val="4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0"/>
              <c:layout>
                <c:manualLayout>
                  <c:x val="0"/>
                  <c:y val="9.088056469032405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FA37-4483-9389-CDAAA7F82C4A}"/>
                </c:ext>
                <c:ext xmlns:c15="http://schemas.microsoft.com/office/drawing/2012/chart" uri="{CE6537A1-D6FC-4f65-9D91-7224C49458BB}"/>
              </c:extLst>
            </c:dLbl>
            <c:dLbl>
              <c:idx val="1"/>
              <c:layout>
                <c:manualLayout>
                  <c:x val="-5.749212991591663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A37-4483-9389-CDAAA7F82C4A}"/>
                </c:ext>
                <c:ext xmlns:c15="http://schemas.microsoft.com/office/drawing/2012/chart" uri="{CE6537A1-D6FC-4f65-9D91-7224C49458BB}"/>
              </c:extLst>
            </c:dLbl>
            <c:dLbl>
              <c:idx val="3"/>
              <c:layout>
                <c:manualLayout>
                  <c:x val="-5.749212991591663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A37-4483-9389-CDAAA7F82C4A}"/>
                </c:ext>
                <c:ext xmlns:c15="http://schemas.microsoft.com/office/drawing/2012/chart" uri="{CE6537A1-D6FC-4f65-9D91-7224C49458BB}"/>
              </c:extLst>
            </c:dLbl>
            <c:dLbl>
              <c:idx val="6"/>
              <c:layout>
                <c:manualLayout>
                  <c:x val="-9.5820216526527717E-3"/>
                  <c:y val="1.817611293806489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A37-4483-9389-CDAAA7F82C4A}"/>
                </c:ext>
                <c:ext xmlns:c15="http://schemas.microsoft.com/office/drawing/2012/chart" uri="{CE6537A1-D6FC-4f65-9D91-7224C49458BB}"/>
              </c:extLst>
            </c:dLbl>
            <c:dLbl>
              <c:idx val="7"/>
              <c:layout>
                <c:manualLayout>
                  <c:x val="-3.8328086610611087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A37-4483-9389-CDAAA7F82C4A}"/>
                </c:ext>
                <c:ext xmlns:c15="http://schemas.microsoft.com/office/drawing/2012/chart" uri="{CE6537A1-D6FC-4f65-9D91-7224C49458BB}"/>
              </c:extLst>
            </c:dLbl>
            <c:dLbl>
              <c:idx val="10"/>
              <c:layout>
                <c:manualLayout>
                  <c:x val="-7.6656173221222174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A37-4483-9389-CDAAA7F82C4A}"/>
                </c:ext>
                <c:ext xmlns:c15="http://schemas.microsoft.com/office/drawing/2012/chart" uri="{CE6537A1-D6FC-4f65-9D91-7224C49458BB}"/>
              </c:extLst>
            </c:dLbl>
            <c:dLbl>
              <c:idx val="11"/>
              <c:layout>
                <c:manualLayout>
                  <c:x val="0"/>
                  <c:y val="9.088056469032447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6">
                    <a:lumMod val="75000"/>
                  </a:schemeClr>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(Hoja1!$B$151,Hoja1!$D$151,Hoja1!$F$151,Hoja1!$H$151,Hoja1!$J$151,Hoja1!$L$151,Hoja1!$N$151,Hoja1!$P$151,Hoja1!$R$151,Hoja1!$T$151,Hoja1!$V$151,Hoja1!$X$151)</c:f>
              <c:numCache>
                <c:formatCode>#,##0.00</c:formatCode>
                <c:ptCount val="12"/>
                <c:pt idx="0">
                  <c:v>3.01</c:v>
                </c:pt>
                <c:pt idx="1">
                  <c:v>2.4700000000000002</c:v>
                </c:pt>
                <c:pt idx="2">
                  <c:v>2.4</c:v>
                </c:pt>
                <c:pt idx="3">
                  <c:v>2.72</c:v>
                </c:pt>
                <c:pt idx="4">
                  <c:v>2.7</c:v>
                </c:pt>
                <c:pt idx="5">
                  <c:v>1.99</c:v>
                </c:pt>
                <c:pt idx="6">
                  <c:v>2.95</c:v>
                </c:pt>
                <c:pt idx="7">
                  <c:v>2.73</c:v>
                </c:pt>
                <c:pt idx="8">
                  <c:v>2.4</c:v>
                </c:pt>
                <c:pt idx="9">
                  <c:v>2.23</c:v>
                </c:pt>
                <c:pt idx="10">
                  <c:v>2.81</c:v>
                </c:pt>
                <c:pt idx="11">
                  <c:v>2.89</c:v>
                </c:pt>
              </c:numCache>
            </c:numRef>
          </c:val>
          <c:extLst xmlns:c16r2="http://schemas.microsoft.com/office/drawing/2015/06/chart">
            <c:ext xmlns:c16="http://schemas.microsoft.com/office/drawing/2014/chart" uri="{C3380CC4-5D6E-409C-BE32-E72D297353CC}">
              <c16:uniqueId val="{00000000-FA37-4483-9389-CDAAA7F82C4A}"/>
            </c:ext>
          </c:extLst>
        </c:ser>
        <c:ser>
          <c:idx val="1"/>
          <c:order val="1"/>
          <c:tx>
            <c:v>Para-hoteleros</c:v>
          </c:tx>
          <c:spPr>
            <a:solidFill>
              <a:schemeClr val="accent6">
                <a:lumMod val="20000"/>
                <a:lumOff val="80000"/>
              </a:schemeClr>
            </a:solidFill>
            <a:ln w="9525" cap="flat" cmpd="sng" algn="ctr">
              <a:solidFill>
                <a:schemeClr val="accent6">
                  <a:lumMod val="60000"/>
                  <a:lumOff val="40000"/>
                </a:schemeClr>
              </a:solidFill>
              <a:round/>
            </a:ln>
            <a:effectLst>
              <a:outerShdw blurRad="40000" dist="20000" dir="5400000" rotWithShape="0">
                <a:srgbClr val="000000">
                  <a:alpha val="38000"/>
                </a:srgbClr>
              </a:outerShdw>
            </a:effectLst>
          </c:spPr>
          <c:invertIfNegative val="0"/>
          <c:dLbls>
            <c:dLbl>
              <c:idx val="5"/>
              <c:layout>
                <c:manualLayout>
                  <c:x val="1.9164043305304841E-3"/>
                  <c:y val="2.27201411725810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A37-4483-9389-CDAAA7F82C4A}"/>
                </c:ext>
                <c:ext xmlns:c15="http://schemas.microsoft.com/office/drawing/2012/chart" uri="{CE6537A1-D6FC-4f65-9D91-7224C49458BB}"/>
              </c:extLst>
            </c:dLbl>
            <c:dLbl>
              <c:idx val="10"/>
              <c:layout>
                <c:manualLayout>
                  <c:x val="7.6656173221222174E-3"/>
                  <c:y val="-4.544028234516265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(Hoja1!$B$152,Hoja1!$D$152,Hoja1!$F$152,Hoja1!$H$152,Hoja1!$J$152,Hoja1!$L$152,Hoja1!$N$152,Hoja1!$P$152,Hoja1!$R$152,Hoja1!$T$152,Hoja1!$V$152,Hoja1!$X$152)</c:f>
              <c:numCache>
                <c:formatCode>#,##0.00</c:formatCode>
                <c:ptCount val="12"/>
                <c:pt idx="0">
                  <c:v>1.93</c:v>
                </c:pt>
                <c:pt idx="1">
                  <c:v>2.0299999999999998</c:v>
                </c:pt>
                <c:pt idx="2">
                  <c:v>2.12</c:v>
                </c:pt>
                <c:pt idx="3">
                  <c:v>1.97</c:v>
                </c:pt>
                <c:pt idx="4">
                  <c:v>2</c:v>
                </c:pt>
                <c:pt idx="5">
                  <c:v>1.99</c:v>
                </c:pt>
                <c:pt idx="6">
                  <c:v>3.25</c:v>
                </c:pt>
                <c:pt idx="7">
                  <c:v>2.13</c:v>
                </c:pt>
                <c:pt idx="8">
                  <c:v>2.09</c:v>
                </c:pt>
                <c:pt idx="9">
                  <c:v>2.09</c:v>
                </c:pt>
                <c:pt idx="10">
                  <c:v>2.23</c:v>
                </c:pt>
                <c:pt idx="11">
                  <c:v>2.2400000000000002</c:v>
                </c:pt>
              </c:numCache>
            </c:numRef>
          </c:val>
          <c:extLst xmlns:c16r2="http://schemas.microsoft.com/office/drawing/2015/06/chart">
            <c:ext xmlns:c16="http://schemas.microsoft.com/office/drawing/2014/chart" uri="{C3380CC4-5D6E-409C-BE32-E72D297353CC}">
              <c16:uniqueId val="{00000001-FA37-4483-9389-CDAAA7F82C4A}"/>
            </c:ext>
          </c:extLst>
        </c:ser>
        <c:dLbls>
          <c:dLblPos val="outEnd"/>
          <c:showLegendKey val="0"/>
          <c:showVal val="1"/>
          <c:showCatName val="0"/>
          <c:showSerName val="0"/>
          <c:showPercent val="0"/>
          <c:showBubbleSize val="0"/>
        </c:dLbls>
        <c:gapWidth val="100"/>
        <c:overlap val="-24"/>
        <c:axId val="314199128"/>
        <c:axId val="314201088"/>
      </c:barChart>
      <c:catAx>
        <c:axId val="314199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4201088"/>
        <c:crosses val="autoZero"/>
        <c:auto val="1"/>
        <c:lblAlgn val="ctr"/>
        <c:lblOffset val="100"/>
        <c:noMultiLvlLbl val="0"/>
      </c:catAx>
      <c:valAx>
        <c:axId val="314201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4199128"/>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AB84-48E4-A5C1-EE97B7D6AA12}"/>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AB84-48E4-A5C1-EE97B7D6AA12}"/>
            </c:ext>
          </c:extLst>
        </c:ser>
        <c:dLbls>
          <c:showLegendKey val="0"/>
          <c:showVal val="0"/>
          <c:showCatName val="0"/>
          <c:showSerName val="0"/>
          <c:showPercent val="0"/>
          <c:showBubbleSize val="0"/>
        </c:dLbls>
        <c:gapWidth val="219"/>
        <c:overlap val="-27"/>
        <c:axId val="314200304"/>
        <c:axId val="314200696"/>
      </c:barChart>
      <c:catAx>
        <c:axId val="314200304"/>
        <c:scaling>
          <c:orientation val="minMax"/>
        </c:scaling>
        <c:delete val="0"/>
        <c:axPos val="b"/>
        <c:title>
          <c:tx>
            <c:rich>
              <a:bodyPr/>
              <a:lstStyle/>
              <a:p>
                <a:pPr>
                  <a:defRPr b="0" baseline="0"/>
                </a:pPr>
                <a:r>
                  <a:rPr lang="en-US" b="0" baseline="0"/>
                  <a:t>Período</a:t>
                </a:r>
              </a:p>
            </c:rich>
          </c:tx>
          <c:overlay val="0"/>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4200696"/>
        <c:crosses val="autoZero"/>
        <c:auto val="1"/>
        <c:lblAlgn val="ctr"/>
        <c:lblOffset val="100"/>
        <c:noMultiLvlLbl val="0"/>
      </c:catAx>
      <c:valAx>
        <c:axId val="314200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baseline="0"/>
                </a:pPr>
                <a:r>
                  <a:rPr lang="es-AR" b="0" baseline="0"/>
                  <a:t>%</a:t>
                </a:r>
              </a:p>
            </c:rich>
          </c:tx>
          <c:layout>
            <c:manualLayout>
              <c:xMode val="edge"/>
              <c:yMode val="edge"/>
              <c:x val="1.074278599508883E-2"/>
              <c:y val="0.43358256171057796"/>
            </c:manualLayout>
          </c:layout>
          <c:overlay val="0"/>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4200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E1E1-48A7-A1E7-1E8DCECE39A9}"/>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1-E1E1-48A7-A1E7-1E8DCECE39A9}"/>
            </c:ext>
          </c:extLst>
        </c:ser>
        <c:dLbls>
          <c:showLegendKey val="0"/>
          <c:showVal val="0"/>
          <c:showCatName val="0"/>
          <c:showSerName val="0"/>
          <c:showPercent val="0"/>
          <c:showBubbleSize val="0"/>
        </c:dLbls>
        <c:gapWidth val="219"/>
        <c:overlap val="-27"/>
        <c:axId val="319701696"/>
        <c:axId val="319704048"/>
      </c:barChart>
      <c:catAx>
        <c:axId val="319701696"/>
        <c:scaling>
          <c:orientation val="minMax"/>
        </c:scaling>
        <c:delete val="0"/>
        <c:axPos val="b"/>
        <c:title>
          <c:tx>
            <c:rich>
              <a:bodyPr/>
              <a:lstStyle/>
              <a:p>
                <a:pPr>
                  <a:defRPr baseline="0"/>
                </a:pPr>
                <a:r>
                  <a:rPr lang="es-AR" baseline="0"/>
                  <a:t>Período</a:t>
                </a:r>
              </a:p>
            </c:rich>
          </c:tx>
          <c:layout>
            <c:manualLayout>
              <c:xMode val="edge"/>
              <c:yMode val="edge"/>
              <c:x val="0.44744297692314056"/>
              <c:y val="0.85479009421564789"/>
            </c:manualLayout>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704048"/>
        <c:crosses val="autoZero"/>
        <c:auto val="1"/>
        <c:lblAlgn val="ctr"/>
        <c:lblOffset val="100"/>
        <c:noMultiLvlLbl val="0"/>
      </c:catAx>
      <c:valAx>
        <c:axId val="319704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aseline="0"/>
                </a:pPr>
                <a:r>
                  <a:rPr lang="es-AR" sz="1000" baseline="0"/>
                  <a:t>%</a:t>
                </a:r>
              </a:p>
            </c:rich>
          </c:tx>
          <c:overlay val="0"/>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701696"/>
        <c:crosses val="autoZero"/>
        <c:crossBetween val="between"/>
      </c:valAx>
      <c:spPr>
        <a:noFill/>
        <a:ln>
          <a:noFill/>
        </a:ln>
        <a:effectLst/>
      </c:spPr>
    </c:plotArea>
    <c:legend>
      <c:legendPos val="b"/>
      <c:layout>
        <c:manualLayout>
          <c:xMode val="edge"/>
          <c:yMode val="edge"/>
          <c:x val="0.34971803662700079"/>
          <c:y val="0.9180246562381148"/>
          <c:w val="0.30056392674599841"/>
          <c:h val="6.6267582334334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7897-42C9-AE21-BB6309A60914}"/>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7897-42C9-AE21-BB6309A60914}"/>
            </c:ext>
          </c:extLst>
        </c:ser>
        <c:dLbls>
          <c:showLegendKey val="0"/>
          <c:showVal val="0"/>
          <c:showCatName val="0"/>
          <c:showSerName val="0"/>
          <c:showPercent val="0"/>
          <c:showBubbleSize val="0"/>
        </c:dLbls>
        <c:gapWidth val="219"/>
        <c:overlap val="-27"/>
        <c:axId val="319698560"/>
        <c:axId val="319702088"/>
      </c:barChart>
      <c:catAx>
        <c:axId val="31969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702088"/>
        <c:crosses val="autoZero"/>
        <c:auto val="1"/>
        <c:lblAlgn val="ctr"/>
        <c:lblOffset val="100"/>
        <c:noMultiLvlLbl val="0"/>
      </c:catAx>
      <c:valAx>
        <c:axId val="319702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698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283E-48E1-83CC-8F1EF9213018}"/>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2-283E-48E1-83CC-8F1EF9213018}"/>
            </c:ext>
          </c:extLst>
        </c:ser>
        <c:dLbls>
          <c:showLegendKey val="0"/>
          <c:showVal val="0"/>
          <c:showCatName val="0"/>
          <c:showSerName val="0"/>
          <c:showPercent val="0"/>
          <c:showBubbleSize val="0"/>
        </c:dLbls>
        <c:gapWidth val="219"/>
        <c:overlap val="-27"/>
        <c:axId val="319698952"/>
        <c:axId val="319700520"/>
      </c:barChart>
      <c:catAx>
        <c:axId val="31969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700520"/>
        <c:crosses val="autoZero"/>
        <c:auto val="1"/>
        <c:lblAlgn val="ctr"/>
        <c:lblOffset val="100"/>
        <c:noMultiLvlLbl val="0"/>
      </c:catAx>
      <c:valAx>
        <c:axId val="319700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9698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229914</xdr:colOff>
      <xdr:row>365</xdr:row>
      <xdr:rowOff>131380</xdr:rowOff>
    </xdr:from>
    <xdr:to>
      <xdr:col>11</xdr:col>
      <xdr:colOff>208018</xdr:colOff>
      <xdr:row>380</xdr:row>
      <xdr:rowOff>14013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131378</xdr:colOff>
      <xdr:row>365</xdr:row>
      <xdr:rowOff>175173</xdr:rowOff>
    </xdr:from>
    <xdr:to>
      <xdr:col>24</xdr:col>
      <xdr:colOff>306551</xdr:colOff>
      <xdr:row>380</xdr:row>
      <xdr:rowOff>10948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175172</xdr:colOff>
      <xdr:row>381</xdr:row>
      <xdr:rowOff>120431</xdr:rowOff>
    </xdr:from>
    <xdr:to>
      <xdr:col>11</xdr:col>
      <xdr:colOff>178457</xdr:colOff>
      <xdr:row>396</xdr:row>
      <xdr:rowOff>57806</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117144</xdr:colOff>
      <xdr:row>381</xdr:row>
      <xdr:rowOff>76638</xdr:rowOff>
    </xdr:from>
    <xdr:to>
      <xdr:col>24</xdr:col>
      <xdr:colOff>306552</xdr:colOff>
      <xdr:row>396</xdr:row>
      <xdr:rowOff>79704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437932</xdr:colOff>
      <xdr:row>0</xdr:row>
      <xdr:rowOff>153277</xdr:rowOff>
    </xdr:from>
    <xdr:to>
      <xdr:col>1</xdr:col>
      <xdr:colOff>54742</xdr:colOff>
      <xdr:row>5</xdr:row>
      <xdr:rowOff>71214</xdr:rowOff>
    </xdr:to>
    <xdr:pic>
      <xdr:nvPicPr>
        <xdr:cNvPr id="7" name="Imagen 6"/>
        <xdr:cNvPicPr>
          <a:picLocks noChangeAspect="1"/>
        </xdr:cNvPicPr>
      </xdr:nvPicPr>
      <xdr:blipFill>
        <a:blip xmlns:r="http://schemas.openxmlformats.org/officeDocument/2006/relationships" r:embed="rId5"/>
        <a:stretch>
          <a:fillRect/>
        </a:stretch>
      </xdr:blipFill>
      <xdr:spPr>
        <a:xfrm>
          <a:off x="437932" y="153277"/>
          <a:ext cx="2233448" cy="8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75982</xdr:colOff>
      <xdr:row>0</xdr:row>
      <xdr:rowOff>47625</xdr:rowOff>
    </xdr:from>
    <xdr:to>
      <xdr:col>1</xdr:col>
      <xdr:colOff>387647</xdr:colOff>
      <xdr:row>4</xdr:row>
      <xdr:rowOff>83634</xdr:rowOff>
    </xdr:to>
    <xdr:pic>
      <xdr:nvPicPr>
        <xdr:cNvPr id="2" name="0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82" y="47625"/>
          <a:ext cx="3556810" cy="78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79</xdr:row>
      <xdr:rowOff>11517</xdr:rowOff>
    </xdr:from>
    <xdr:to>
      <xdr:col>5</xdr:col>
      <xdr:colOff>719913</xdr:colOff>
      <xdr:row>96</xdr:row>
      <xdr:rowOff>21042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210436</xdr:colOff>
      <xdr:row>79</xdr:row>
      <xdr:rowOff>11077</xdr:rowOff>
    </xdr:from>
    <xdr:to>
      <xdr:col>18</xdr:col>
      <xdr:colOff>22151</xdr:colOff>
      <xdr:row>96</xdr:row>
      <xdr:rowOff>44304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18</xdr:row>
      <xdr:rowOff>133350</xdr:rowOff>
    </xdr:from>
    <xdr:to>
      <xdr:col>7</xdr:col>
      <xdr:colOff>200025</xdr:colOff>
      <xdr:row>34</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0</xdr:rowOff>
    </xdr:from>
    <xdr:to>
      <xdr:col>19</xdr:col>
      <xdr:colOff>438150</xdr:colOff>
      <xdr:row>34</xdr:row>
      <xdr:rowOff>114300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M378"/>
  <sheetViews>
    <sheetView showGridLines="0" tabSelected="1" zoomScale="87" zoomScaleNormal="87" workbookViewId="0">
      <selection activeCell="T53" sqref="T53"/>
    </sheetView>
  </sheetViews>
  <sheetFormatPr baseColWidth="10" defaultRowHeight="15"/>
  <cols>
    <col min="1" max="1" width="39.28515625" customWidth="1"/>
    <col min="2" max="2" width="9.85546875" customWidth="1"/>
    <col min="3" max="3" width="3.42578125" style="27" customWidth="1"/>
    <col min="4" max="4" width="11.42578125" customWidth="1"/>
    <col min="5" max="5" width="3.7109375" style="27" customWidth="1"/>
    <col min="6" max="6" width="10.85546875" customWidth="1"/>
    <col min="7" max="7" width="3.42578125" style="27" customWidth="1"/>
    <col min="8" max="8" width="7.7109375" customWidth="1"/>
    <col min="9" max="9" width="3.42578125" style="27" customWidth="1"/>
    <col min="10" max="10" width="11.42578125" customWidth="1"/>
    <col min="11" max="11" width="3.85546875" style="27" customWidth="1"/>
    <col min="12" max="12" width="8.7109375" customWidth="1"/>
    <col min="13" max="13" width="3.5703125" style="27" customWidth="1"/>
    <col min="14" max="14" width="8.42578125" customWidth="1"/>
    <col min="15" max="15" width="3.7109375" style="27" customWidth="1"/>
    <col min="16" max="16" width="10.140625" customWidth="1"/>
    <col min="17" max="17" width="3.5703125" style="27" customWidth="1"/>
    <col min="18" max="18" width="15" customWidth="1"/>
    <col min="19" max="19" width="3.85546875" style="27" customWidth="1"/>
    <col min="20" max="20" width="11.42578125" customWidth="1"/>
    <col min="21" max="21" width="3.28515625" style="27" customWidth="1"/>
    <col min="22" max="22" width="14.42578125" customWidth="1"/>
    <col min="23" max="23" width="5" style="27" customWidth="1"/>
    <col min="24" max="24" width="14.7109375" customWidth="1"/>
    <col min="25" max="25" width="4.85546875" style="179" customWidth="1"/>
  </cols>
  <sheetData>
    <row r="8" spans="1:25" s="48" customFormat="1">
      <c r="A8" s="205" t="s">
        <v>64</v>
      </c>
      <c r="B8" s="224"/>
      <c r="C8" s="225"/>
      <c r="D8" s="224"/>
      <c r="E8" s="225"/>
      <c r="F8" s="224"/>
      <c r="G8" s="225"/>
      <c r="H8" s="224"/>
      <c r="I8" s="225"/>
      <c r="J8" s="224"/>
      <c r="K8" s="225"/>
      <c r="L8" s="224"/>
      <c r="M8" s="225"/>
      <c r="N8" s="226"/>
      <c r="O8" s="226"/>
      <c r="P8" s="232"/>
      <c r="Y8" s="90"/>
    </row>
    <row r="9" spans="1:25" s="48" customFormat="1">
      <c r="A9" s="205"/>
      <c r="B9" s="158"/>
      <c r="C9" s="169"/>
      <c r="D9" s="158"/>
      <c r="E9" s="169"/>
      <c r="F9" s="158"/>
      <c r="G9" s="169"/>
      <c r="H9" s="158"/>
      <c r="I9" s="169"/>
      <c r="J9" s="158"/>
      <c r="K9" s="169"/>
      <c r="L9" s="158"/>
      <c r="M9" s="169"/>
      <c r="Y9" s="90"/>
    </row>
    <row r="10" spans="1:25" s="48" customFormat="1" ht="12.75">
      <c r="A10" s="234" t="s">
        <v>54</v>
      </c>
      <c r="B10" s="249">
        <v>2025</v>
      </c>
      <c r="C10" s="249"/>
      <c r="D10" s="249"/>
      <c r="E10" s="249"/>
      <c r="F10" s="249"/>
      <c r="G10" s="249"/>
      <c r="H10" s="249"/>
      <c r="I10" s="249"/>
      <c r="J10" s="249"/>
      <c r="K10" s="249"/>
      <c r="L10" s="249"/>
      <c r="M10" s="249"/>
      <c r="N10" s="249"/>
      <c r="O10" s="249"/>
      <c r="P10" s="249"/>
      <c r="Q10" s="249"/>
      <c r="R10" s="249"/>
      <c r="S10" s="249"/>
      <c r="T10" s="249"/>
      <c r="U10" s="249"/>
      <c r="V10" s="249"/>
      <c r="W10" s="249"/>
      <c r="X10" s="249"/>
      <c r="Y10" s="90"/>
    </row>
    <row r="11" spans="1:25" s="48" customFormat="1" ht="14.25">
      <c r="A11" s="235" t="s">
        <v>55</v>
      </c>
      <c r="B11" s="202" t="s">
        <v>0</v>
      </c>
      <c r="C11" s="236"/>
      <c r="D11" s="202" t="s">
        <v>1</v>
      </c>
      <c r="E11" s="236"/>
      <c r="F11" s="202" t="s">
        <v>2</v>
      </c>
      <c r="G11" s="236"/>
      <c r="H11" s="202" t="s">
        <v>3</v>
      </c>
      <c r="I11" s="236"/>
      <c r="J11" s="202" t="s">
        <v>4</v>
      </c>
      <c r="K11" s="236"/>
      <c r="L11" s="202" t="s">
        <v>5</v>
      </c>
      <c r="M11" s="236"/>
      <c r="N11" s="202" t="s">
        <v>6</v>
      </c>
      <c r="O11" s="236"/>
      <c r="P11" s="202" t="s">
        <v>7</v>
      </c>
      <c r="Q11" s="236"/>
      <c r="R11" s="202" t="s">
        <v>47</v>
      </c>
      <c r="S11" s="236"/>
      <c r="T11" s="202" t="s">
        <v>63</v>
      </c>
      <c r="U11" s="236"/>
      <c r="V11" s="202" t="s">
        <v>9</v>
      </c>
      <c r="W11" s="236"/>
      <c r="X11" s="202" t="s">
        <v>10</v>
      </c>
      <c r="Y11" s="90"/>
    </row>
    <row r="12" spans="1:25" s="48" customFormat="1">
      <c r="A12"/>
      <c r="B12" s="95"/>
      <c r="C12" s="164"/>
      <c r="D12" s="95"/>
      <c r="E12" s="164"/>
      <c r="F12" s="95"/>
      <c r="G12" s="164"/>
      <c r="H12" s="95"/>
      <c r="I12" s="164"/>
      <c r="J12" s="95"/>
      <c r="K12" s="164"/>
      <c r="L12" s="95"/>
      <c r="M12" s="164"/>
      <c r="N12" s="95"/>
      <c r="O12" s="164"/>
      <c r="P12" s="95"/>
      <c r="Q12" s="164"/>
      <c r="R12" s="95"/>
      <c r="S12" s="164"/>
      <c r="T12" s="95"/>
      <c r="U12" s="164"/>
      <c r="V12" s="222"/>
      <c r="W12" s="222"/>
      <c r="X12" s="222"/>
      <c r="Y12" s="90"/>
    </row>
    <row r="13" spans="1:25" s="48" customFormat="1" ht="12.75">
      <c r="A13" s="233" t="s">
        <v>11</v>
      </c>
      <c r="B13" s="50"/>
      <c r="D13" s="50"/>
      <c r="F13" s="50"/>
      <c r="H13" s="50"/>
      <c r="J13" s="50"/>
      <c r="L13" s="50"/>
      <c r="N13" s="50"/>
      <c r="P13" s="50"/>
      <c r="R13" s="50"/>
      <c r="T13" s="50"/>
      <c r="V13" s="217"/>
      <c r="W13" s="223"/>
      <c r="X13" s="217"/>
      <c r="Y13" s="90"/>
    </row>
    <row r="14" spans="1:25" s="48" customFormat="1" ht="12.75">
      <c r="A14" s="46" t="s">
        <v>12</v>
      </c>
      <c r="B14" s="66">
        <f>SUM(B15:B16)</f>
        <v>70</v>
      </c>
      <c r="D14" s="66">
        <f>SUM(D15:D16)</f>
        <v>70</v>
      </c>
      <c r="F14" s="66">
        <f>SUM(F15:F16)</f>
        <v>70</v>
      </c>
      <c r="H14" s="66">
        <f>SUM(H15:H16)</f>
        <v>70</v>
      </c>
      <c r="J14" s="66">
        <f>SUM(J15:J16)</f>
        <v>61</v>
      </c>
      <c r="L14" s="66">
        <f>SUM(L15:L16)</f>
        <v>61</v>
      </c>
      <c r="N14" s="66">
        <f>SUM(N15:N16)</f>
        <v>60</v>
      </c>
      <c r="P14" s="66">
        <f>SUM(P15:P16)</f>
        <v>59</v>
      </c>
      <c r="R14" s="66">
        <f>SUM(R15:R16)</f>
        <v>55</v>
      </c>
      <c r="T14" s="66">
        <f>SUM(T15:T16)</f>
        <v>55</v>
      </c>
      <c r="V14" s="217"/>
      <c r="W14" s="223"/>
      <c r="X14" s="217"/>
      <c r="Y14" s="90"/>
    </row>
    <row r="15" spans="1:25" s="48" customFormat="1" ht="12.75">
      <c r="A15" s="54" t="s">
        <v>13</v>
      </c>
      <c r="B15" s="223">
        <v>11</v>
      </c>
      <c r="D15" s="47">
        <v>11</v>
      </c>
      <c r="F15" s="47">
        <v>11</v>
      </c>
      <c r="H15" s="47">
        <v>11</v>
      </c>
      <c r="J15" s="47">
        <v>11</v>
      </c>
      <c r="L15" s="47">
        <v>11</v>
      </c>
      <c r="N15" s="47">
        <v>11</v>
      </c>
      <c r="P15" s="47">
        <v>11</v>
      </c>
      <c r="R15" s="47">
        <v>11</v>
      </c>
      <c r="T15" s="47">
        <v>11</v>
      </c>
      <c r="V15" s="223"/>
      <c r="W15" s="223"/>
      <c r="X15" s="223"/>
      <c r="Y15" s="90"/>
    </row>
    <row r="16" spans="1:25" s="48" customFormat="1" ht="12.75">
      <c r="A16" s="54" t="s">
        <v>15</v>
      </c>
      <c r="B16" s="47">
        <v>59</v>
      </c>
      <c r="D16" s="47">
        <v>59</v>
      </c>
      <c r="F16" s="47">
        <v>59</v>
      </c>
      <c r="H16" s="47">
        <v>59</v>
      </c>
      <c r="J16" s="47">
        <v>50</v>
      </c>
      <c r="L16" s="47">
        <v>50</v>
      </c>
      <c r="N16" s="47">
        <v>49</v>
      </c>
      <c r="P16" s="47">
        <v>48</v>
      </c>
      <c r="R16" s="47">
        <v>44</v>
      </c>
      <c r="T16" s="47">
        <v>44</v>
      </c>
      <c r="V16" s="223"/>
      <c r="W16" s="223"/>
      <c r="X16" s="223"/>
      <c r="Y16" s="90"/>
    </row>
    <row r="17" spans="1:25" s="48" customFormat="1" ht="12.75">
      <c r="A17" s="54"/>
      <c r="B17" s="47"/>
      <c r="D17" s="47"/>
      <c r="F17" s="47"/>
      <c r="H17" s="47"/>
      <c r="J17" s="47"/>
      <c r="L17" s="47"/>
      <c r="N17" s="47"/>
      <c r="P17" s="47"/>
      <c r="R17" s="47"/>
      <c r="T17" s="47"/>
      <c r="V17" s="223"/>
      <c r="W17" s="223"/>
      <c r="X17" s="223"/>
      <c r="Y17" s="90"/>
    </row>
    <row r="18" spans="1:25" s="48" customFormat="1" ht="12.75">
      <c r="A18" s="46" t="s">
        <v>16</v>
      </c>
      <c r="B18" s="47"/>
      <c r="D18" s="47"/>
      <c r="F18" s="47"/>
      <c r="H18" s="47"/>
      <c r="J18" s="47"/>
      <c r="L18" s="47"/>
      <c r="M18" s="59"/>
      <c r="N18" s="56"/>
      <c r="O18" s="59"/>
      <c r="P18" s="56"/>
      <c r="Q18" s="59"/>
      <c r="R18" s="56"/>
      <c r="S18" s="59"/>
      <c r="T18" s="56"/>
      <c r="U18" s="59"/>
      <c r="V18" s="223"/>
      <c r="W18" s="223"/>
      <c r="X18" s="223"/>
      <c r="Y18" s="90"/>
    </row>
    <row r="19" spans="1:25" s="48" customFormat="1" ht="12.75">
      <c r="A19" s="46" t="s">
        <v>12</v>
      </c>
      <c r="B19" s="66">
        <f>SUM(B20:B21)</f>
        <v>25839</v>
      </c>
      <c r="C19" s="59"/>
      <c r="D19" s="66">
        <f>SUM(D20:D21)</f>
        <v>23968</v>
      </c>
      <c r="E19" s="59"/>
      <c r="F19" s="66">
        <f>SUM(F20:F21)</f>
        <v>26009</v>
      </c>
      <c r="G19" s="59"/>
      <c r="H19" s="66">
        <f>SUM(H20:H21)</f>
        <v>25170</v>
      </c>
      <c r="I19" s="59"/>
      <c r="J19" s="66">
        <f>SUM(J20:J21)</f>
        <v>24056</v>
      </c>
      <c r="K19" s="59"/>
      <c r="L19" s="66">
        <f>SUM(L20:L21)</f>
        <v>23220</v>
      </c>
      <c r="M19" s="165"/>
      <c r="N19" s="66">
        <f>SUM(N20:N21)</f>
        <v>23746</v>
      </c>
      <c r="O19" s="165"/>
      <c r="P19" s="66">
        <f>SUM(P20:P21)</f>
        <v>23870</v>
      </c>
      <c r="Q19" s="165"/>
      <c r="R19" s="66">
        <f>SUM(R20:R21)</f>
        <v>22200</v>
      </c>
      <c r="S19" s="165"/>
      <c r="T19" s="66">
        <f>SUM(T20:T21)</f>
        <v>23777</v>
      </c>
      <c r="U19" s="165"/>
      <c r="V19" s="216"/>
      <c r="W19" s="223"/>
      <c r="X19" s="216"/>
      <c r="Y19" s="90"/>
    </row>
    <row r="20" spans="1:25" s="48" customFormat="1" ht="12.75">
      <c r="A20" s="54" t="s">
        <v>13</v>
      </c>
      <c r="B20" s="61">
        <v>9455</v>
      </c>
      <c r="C20" s="165"/>
      <c r="D20" s="61">
        <v>8708</v>
      </c>
      <c r="E20" s="165"/>
      <c r="F20" s="61">
        <v>9517</v>
      </c>
      <c r="G20" s="165"/>
      <c r="H20" s="61">
        <v>9210</v>
      </c>
      <c r="I20" s="165"/>
      <c r="J20" s="61">
        <v>9517</v>
      </c>
      <c r="K20" s="165"/>
      <c r="L20" s="61">
        <v>9150</v>
      </c>
      <c r="M20" s="165"/>
      <c r="N20" s="61">
        <v>9486</v>
      </c>
      <c r="O20" s="165"/>
      <c r="P20" s="61">
        <v>9765</v>
      </c>
      <c r="Q20" s="165"/>
      <c r="R20" s="61">
        <v>9000</v>
      </c>
      <c r="S20" s="165"/>
      <c r="T20" s="61">
        <v>10137</v>
      </c>
      <c r="U20" s="165"/>
      <c r="V20" s="215"/>
      <c r="W20" s="223"/>
      <c r="X20" s="215"/>
      <c r="Y20" s="90"/>
    </row>
    <row r="21" spans="1:25" s="48" customFormat="1" ht="12.75">
      <c r="A21" s="54" t="s">
        <v>15</v>
      </c>
      <c r="B21" s="61">
        <v>16384</v>
      </c>
      <c r="C21" s="165"/>
      <c r="D21" s="61">
        <v>15260</v>
      </c>
      <c r="E21" s="165"/>
      <c r="F21" s="61">
        <v>16492</v>
      </c>
      <c r="G21" s="165"/>
      <c r="H21" s="61">
        <v>15960</v>
      </c>
      <c r="I21" s="165"/>
      <c r="J21" s="61">
        <v>14539</v>
      </c>
      <c r="K21" s="165"/>
      <c r="L21" s="61">
        <v>14070</v>
      </c>
      <c r="N21" s="61">
        <v>14260</v>
      </c>
      <c r="P21" s="61">
        <v>14105</v>
      </c>
      <c r="R21" s="61">
        <v>13200</v>
      </c>
      <c r="T21" s="61">
        <v>13640</v>
      </c>
      <c r="V21" s="215"/>
      <c r="W21" s="223"/>
      <c r="X21" s="215"/>
      <c r="Y21" s="90"/>
    </row>
    <row r="22" spans="1:25" s="48" customFormat="1" ht="12.75">
      <c r="A22" s="54"/>
      <c r="B22" s="47"/>
      <c r="D22" s="47"/>
      <c r="F22" s="47"/>
      <c r="H22" s="47"/>
      <c r="J22" s="47"/>
      <c r="L22" s="47"/>
      <c r="N22" s="47"/>
      <c r="P22" s="47"/>
      <c r="R22" s="47"/>
      <c r="T22" s="47"/>
      <c r="V22" s="223"/>
      <c r="W22" s="223"/>
      <c r="X22" s="223"/>
      <c r="Y22" s="90"/>
    </row>
    <row r="23" spans="1:25" s="48" customFormat="1" ht="12.75">
      <c r="A23" s="46" t="s">
        <v>17</v>
      </c>
      <c r="B23" s="47"/>
      <c r="D23" s="47"/>
      <c r="F23" s="47"/>
      <c r="H23" s="47"/>
      <c r="J23" s="47"/>
      <c r="L23" s="47"/>
      <c r="M23" s="59"/>
      <c r="N23" s="56"/>
      <c r="O23" s="59"/>
      <c r="P23" s="56"/>
      <c r="Q23" s="59"/>
      <c r="R23" s="56"/>
      <c r="S23" s="59"/>
      <c r="T23" s="56"/>
      <c r="U23" s="59"/>
      <c r="V23" s="223"/>
      <c r="W23" s="223"/>
      <c r="X23" s="223"/>
      <c r="Y23" s="90"/>
    </row>
    <row r="24" spans="1:25" s="48" customFormat="1" ht="12.75">
      <c r="A24" s="46" t="s">
        <v>12</v>
      </c>
      <c r="B24" s="66">
        <f>SUM(B25:B26)</f>
        <v>14357</v>
      </c>
      <c r="C24" s="165"/>
      <c r="D24" s="66">
        <f>SUM(D25:D26)</f>
        <v>13088</v>
      </c>
      <c r="E24" s="165"/>
      <c r="F24" s="66">
        <f>SUM(F25:F26)</f>
        <v>9393</v>
      </c>
      <c r="G24" s="59"/>
      <c r="H24" s="66">
        <f>SUM(H25:H26)</f>
        <v>7109</v>
      </c>
      <c r="I24" s="59"/>
      <c r="J24" s="66">
        <f>SUM(J25:J26)</f>
        <v>5643</v>
      </c>
      <c r="K24" s="59"/>
      <c r="L24" s="66">
        <f>SUM(L25:L26)</f>
        <v>4503</v>
      </c>
      <c r="M24" s="165"/>
      <c r="N24" s="66">
        <f>SUM(N25:N26)</f>
        <v>7260</v>
      </c>
      <c r="O24" s="165"/>
      <c r="P24" s="66">
        <f>SUM(P25:P26)</f>
        <v>5478</v>
      </c>
      <c r="Q24" s="165" t="s">
        <v>34</v>
      </c>
      <c r="R24" s="66">
        <f>SUM(R25:R26)</f>
        <v>5191</v>
      </c>
      <c r="S24" s="165"/>
      <c r="T24" s="66">
        <f>SUM(T25:T26)</f>
        <v>8227</v>
      </c>
      <c r="U24" s="165"/>
      <c r="V24" s="216"/>
      <c r="W24" s="215"/>
      <c r="X24" s="216"/>
      <c r="Y24" s="90"/>
    </row>
    <row r="25" spans="1:25" s="48" customFormat="1" ht="12.75">
      <c r="A25" s="54" t="s">
        <v>13</v>
      </c>
      <c r="B25" s="61">
        <v>5218</v>
      </c>
      <c r="C25" s="165"/>
      <c r="D25" s="61">
        <v>5141</v>
      </c>
      <c r="E25" s="165"/>
      <c r="F25" s="61">
        <v>4986</v>
      </c>
      <c r="G25" s="165"/>
      <c r="H25" s="61">
        <v>2951</v>
      </c>
      <c r="I25" s="165"/>
      <c r="J25" s="61">
        <v>2723</v>
      </c>
      <c r="K25" s="165"/>
      <c r="L25" s="61">
        <v>2194</v>
      </c>
      <c r="M25" s="165"/>
      <c r="N25" s="61">
        <v>3159</v>
      </c>
      <c r="O25" s="165"/>
      <c r="P25" s="61">
        <v>2583</v>
      </c>
      <c r="Q25" s="165"/>
      <c r="R25" s="61">
        <v>2696</v>
      </c>
      <c r="S25" s="165"/>
      <c r="T25" s="61">
        <v>5059</v>
      </c>
      <c r="U25" s="165"/>
      <c r="V25" s="215"/>
      <c r="W25" s="223"/>
      <c r="X25" s="215"/>
      <c r="Y25" s="90"/>
    </row>
    <row r="26" spans="1:25" s="48" customFormat="1" ht="12.75">
      <c r="A26" s="54" t="s">
        <v>15</v>
      </c>
      <c r="B26" s="61">
        <v>9139</v>
      </c>
      <c r="C26" s="165"/>
      <c r="D26" s="61">
        <v>7947</v>
      </c>
      <c r="E26" s="165"/>
      <c r="F26" s="61">
        <v>4407</v>
      </c>
      <c r="G26" s="165"/>
      <c r="H26" s="61">
        <v>4158</v>
      </c>
      <c r="I26" s="165"/>
      <c r="J26" s="61">
        <v>2920</v>
      </c>
      <c r="K26" s="165"/>
      <c r="L26" s="61">
        <v>2309</v>
      </c>
      <c r="N26" s="61">
        <v>4101</v>
      </c>
      <c r="P26" s="61">
        <v>2895</v>
      </c>
      <c r="R26" s="61">
        <v>2495</v>
      </c>
      <c r="T26" s="47">
        <v>3168</v>
      </c>
      <c r="V26" s="215"/>
      <c r="W26" s="223"/>
      <c r="X26" s="215"/>
      <c r="Y26" s="90"/>
    </row>
    <row r="27" spans="1:25" s="48" customFormat="1" ht="12.75">
      <c r="A27" s="54"/>
      <c r="B27" s="47"/>
      <c r="D27" s="47"/>
      <c r="F27" s="47"/>
      <c r="H27" s="47"/>
      <c r="J27" s="47"/>
      <c r="L27" s="47"/>
      <c r="M27" s="165"/>
      <c r="N27" s="61"/>
      <c r="O27" s="165"/>
      <c r="P27" s="61"/>
      <c r="Q27" s="165"/>
      <c r="R27" s="61"/>
      <c r="S27" s="165"/>
      <c r="T27" s="61"/>
      <c r="U27" s="165"/>
      <c r="V27" s="223"/>
      <c r="W27" s="223"/>
      <c r="X27" s="223"/>
      <c r="Y27" s="90"/>
    </row>
    <row r="28" spans="1:25" s="48" customFormat="1" ht="12.75">
      <c r="A28" s="46" t="s">
        <v>19</v>
      </c>
      <c r="B28" s="61"/>
      <c r="C28" s="165"/>
      <c r="D28" s="61"/>
      <c r="E28" s="165"/>
      <c r="F28" s="61"/>
      <c r="G28" s="165"/>
      <c r="H28" s="61"/>
      <c r="I28" s="165"/>
      <c r="J28" s="61"/>
      <c r="K28" s="165"/>
      <c r="L28" s="61"/>
      <c r="M28" s="59"/>
      <c r="N28" s="56"/>
      <c r="O28" s="59"/>
      <c r="P28" s="56"/>
      <c r="Q28" s="59"/>
      <c r="R28" s="56"/>
      <c r="S28" s="59"/>
      <c r="T28" s="56"/>
      <c r="U28" s="59"/>
      <c r="V28" s="223"/>
      <c r="W28" s="223"/>
      <c r="X28" s="223"/>
      <c r="Y28" s="90"/>
    </row>
    <row r="29" spans="1:25" s="48" customFormat="1" ht="12.75">
      <c r="A29" s="46" t="s">
        <v>12</v>
      </c>
      <c r="B29" s="66">
        <f>SUM(B30:B31)</f>
        <v>86936</v>
      </c>
      <c r="C29" s="59"/>
      <c r="D29" s="66">
        <f>SUM(D30:D31)</f>
        <v>80528</v>
      </c>
      <c r="E29" s="59"/>
      <c r="F29" s="66">
        <f>SUM(F30:F31)</f>
        <v>87234</v>
      </c>
      <c r="G29" s="59"/>
      <c r="H29" s="66">
        <f>SUM(H30:H31)</f>
        <v>83880</v>
      </c>
      <c r="I29" s="59"/>
      <c r="J29" s="66">
        <f>SUM(J30:J31)</f>
        <v>79856</v>
      </c>
      <c r="K29" s="59"/>
      <c r="L29" s="66">
        <f>SUM(L30:L31)</f>
        <v>77550</v>
      </c>
      <c r="M29" s="165"/>
      <c r="N29" s="66">
        <f>SUM(N30:N31)</f>
        <v>79670</v>
      </c>
      <c r="O29" s="165"/>
      <c r="P29" s="66">
        <f>SUM(P30:P31)</f>
        <v>78957</v>
      </c>
      <c r="Q29" s="165"/>
      <c r="R29" s="66">
        <f>SUM(R30:R31)</f>
        <v>74700</v>
      </c>
      <c r="S29" s="165"/>
      <c r="T29" s="66">
        <f>SUM(T30:T31)</f>
        <v>78833</v>
      </c>
      <c r="U29" s="165"/>
      <c r="V29" s="216"/>
      <c r="W29" s="223"/>
      <c r="X29" s="216"/>
      <c r="Y29" s="90"/>
    </row>
    <row r="30" spans="1:25" s="48" customFormat="1" ht="12.75">
      <c r="A30" s="54" t="s">
        <v>13</v>
      </c>
      <c r="B30" s="61">
        <v>25110</v>
      </c>
      <c r="C30" s="165"/>
      <c r="D30" s="61">
        <v>22960</v>
      </c>
      <c r="E30" s="165"/>
      <c r="F30" s="61">
        <v>25048</v>
      </c>
      <c r="G30" s="165"/>
      <c r="H30" s="61">
        <v>24240</v>
      </c>
      <c r="I30" s="165"/>
      <c r="J30" s="61">
        <v>25048</v>
      </c>
      <c r="K30" s="165"/>
      <c r="L30" s="61">
        <v>24210</v>
      </c>
      <c r="M30" s="165"/>
      <c r="N30" s="61">
        <v>25110</v>
      </c>
      <c r="O30" s="165"/>
      <c r="P30" s="61">
        <v>25048</v>
      </c>
      <c r="Q30" s="165"/>
      <c r="R30" s="61">
        <v>24240</v>
      </c>
      <c r="S30" s="165"/>
      <c r="T30" s="61">
        <v>26567</v>
      </c>
      <c r="U30" s="165"/>
      <c r="V30" s="215"/>
      <c r="W30" s="223"/>
      <c r="X30" s="215"/>
      <c r="Y30" s="90"/>
    </row>
    <row r="31" spans="1:25" s="48" customFormat="1" ht="12.75">
      <c r="A31" s="54" t="s">
        <v>15</v>
      </c>
      <c r="B31" s="61">
        <v>61826</v>
      </c>
      <c r="C31" s="165"/>
      <c r="D31" s="61">
        <v>57568</v>
      </c>
      <c r="E31" s="165"/>
      <c r="F31" s="61">
        <v>62186</v>
      </c>
      <c r="G31" s="165"/>
      <c r="H31" s="61">
        <v>59640</v>
      </c>
      <c r="I31" s="165"/>
      <c r="J31" s="61">
        <v>54808</v>
      </c>
      <c r="K31" s="165"/>
      <c r="L31" s="61">
        <v>53340</v>
      </c>
      <c r="N31" s="61">
        <v>54560</v>
      </c>
      <c r="P31" s="61">
        <v>53909</v>
      </c>
      <c r="R31" s="61">
        <v>50460</v>
      </c>
      <c r="T31" s="61">
        <v>52266</v>
      </c>
      <c r="V31" s="215"/>
      <c r="W31" s="223"/>
      <c r="X31" s="215"/>
      <c r="Y31" s="90"/>
    </row>
    <row r="32" spans="1:25" s="48" customFormat="1" ht="12.75">
      <c r="A32" s="54"/>
      <c r="B32" s="47"/>
      <c r="D32" s="47"/>
      <c r="F32" s="47"/>
      <c r="H32" s="47"/>
      <c r="J32" s="47"/>
      <c r="L32" s="47"/>
      <c r="M32" s="59"/>
      <c r="N32" s="56"/>
      <c r="O32" s="59"/>
      <c r="P32" s="47"/>
      <c r="R32" s="47"/>
      <c r="T32" s="47"/>
      <c r="V32" s="223"/>
      <c r="W32" s="223"/>
      <c r="X32" s="223"/>
      <c r="Y32" s="90"/>
    </row>
    <row r="33" spans="1:25" s="48" customFormat="1" ht="12.75">
      <c r="A33" s="46" t="s">
        <v>20</v>
      </c>
      <c r="B33" s="56"/>
      <c r="C33" s="59"/>
      <c r="D33" s="56"/>
      <c r="E33" s="59"/>
      <c r="F33" s="56"/>
      <c r="G33" s="59"/>
      <c r="H33" s="56"/>
      <c r="I33" s="59"/>
      <c r="J33" s="47"/>
      <c r="L33" s="47"/>
      <c r="M33" s="165"/>
      <c r="N33" s="66"/>
      <c r="O33" s="165"/>
      <c r="P33" s="66"/>
      <c r="Q33" s="165"/>
      <c r="R33" s="66"/>
      <c r="S33" s="165"/>
      <c r="T33" s="66"/>
      <c r="U33" s="165"/>
      <c r="V33" s="223"/>
      <c r="W33" s="223"/>
      <c r="X33" s="223"/>
      <c r="Y33" s="90"/>
    </row>
    <row r="34" spans="1:25" s="48" customFormat="1" ht="12.75">
      <c r="A34" s="46" t="s">
        <v>12</v>
      </c>
      <c r="B34" s="216">
        <v>40418</v>
      </c>
      <c r="C34" s="165" t="s">
        <v>34</v>
      </c>
      <c r="D34" s="66">
        <f>SUM(D35:D36)</f>
        <v>35269</v>
      </c>
      <c r="E34" s="165"/>
      <c r="F34" s="66">
        <f>SUM(F35:F36)</f>
        <v>20855</v>
      </c>
      <c r="G34" s="165"/>
      <c r="H34" s="66">
        <f>SUM(H35:H36)</f>
        <v>16125</v>
      </c>
      <c r="I34" s="165"/>
      <c r="J34" s="66">
        <f>SUM(J35:J36)</f>
        <v>12449</v>
      </c>
      <c r="K34" s="165"/>
      <c r="L34" s="66">
        <f>SUM(L35:L36)</f>
        <v>9931</v>
      </c>
      <c r="M34" s="165" t="s">
        <v>34</v>
      </c>
      <c r="N34" s="66">
        <f>SUM(N35:N36)</f>
        <v>17782</v>
      </c>
      <c r="O34" s="165" t="s">
        <v>34</v>
      </c>
      <c r="P34" s="66">
        <f>SUM(P35:P36)</f>
        <v>12449</v>
      </c>
      <c r="Q34" s="165" t="s">
        <v>34</v>
      </c>
      <c r="R34" s="66">
        <f>SUM(R35:R36)</f>
        <v>11280</v>
      </c>
      <c r="S34" s="165" t="s">
        <v>34</v>
      </c>
      <c r="T34" s="66">
        <f>SUM(T35:T36)</f>
        <v>16850</v>
      </c>
      <c r="U34" s="165"/>
      <c r="V34" s="216"/>
      <c r="W34" s="215"/>
      <c r="X34" s="216"/>
      <c r="Y34" s="90"/>
    </row>
    <row r="35" spans="1:25" s="48" customFormat="1" ht="12.75">
      <c r="A35" s="46" t="s">
        <v>13</v>
      </c>
      <c r="B35" s="58">
        <v>10829</v>
      </c>
      <c r="C35" s="59"/>
      <c r="D35" s="58">
        <v>9319</v>
      </c>
      <c r="E35" s="59"/>
      <c r="F35" s="58">
        <v>8340</v>
      </c>
      <c r="G35" s="59"/>
      <c r="H35" s="58">
        <v>5367</v>
      </c>
      <c r="I35" s="59"/>
      <c r="J35" s="58">
        <v>5044</v>
      </c>
      <c r="K35" s="59"/>
      <c r="L35" s="61">
        <v>4008</v>
      </c>
      <c r="M35" s="165"/>
      <c r="N35" s="61">
        <v>6080</v>
      </c>
      <c r="O35" s="165"/>
      <c r="P35" s="61">
        <v>4666</v>
      </c>
      <c r="Q35" s="165"/>
      <c r="R35" s="61">
        <v>4824</v>
      </c>
      <c r="S35" s="165"/>
      <c r="T35" s="61">
        <v>8291</v>
      </c>
      <c r="U35" s="165"/>
      <c r="V35" s="215"/>
      <c r="W35" s="223"/>
      <c r="X35" s="215"/>
      <c r="Y35" s="90"/>
    </row>
    <row r="36" spans="1:25" s="48" customFormat="1" ht="12.75">
      <c r="A36" s="54" t="s">
        <v>15</v>
      </c>
      <c r="B36" s="61">
        <v>29589</v>
      </c>
      <c r="C36" s="165"/>
      <c r="D36" s="61">
        <v>25950</v>
      </c>
      <c r="E36" s="165"/>
      <c r="F36" s="61">
        <v>12515</v>
      </c>
      <c r="G36" s="165"/>
      <c r="H36" s="61">
        <v>10758</v>
      </c>
      <c r="I36" s="165"/>
      <c r="J36" s="61">
        <v>7405</v>
      </c>
      <c r="K36" s="165"/>
      <c r="L36" s="61">
        <v>5923</v>
      </c>
      <c r="M36" s="165"/>
      <c r="N36" s="61">
        <v>11702</v>
      </c>
      <c r="O36" s="165"/>
      <c r="P36" s="61">
        <v>7783</v>
      </c>
      <c r="Q36" s="165"/>
      <c r="R36" s="61">
        <v>6456</v>
      </c>
      <c r="S36" s="165"/>
      <c r="T36" s="47">
        <v>8559</v>
      </c>
      <c r="V36" s="215"/>
      <c r="W36" s="223"/>
      <c r="X36" s="215"/>
      <c r="Y36" s="90"/>
    </row>
    <row r="37" spans="1:25" s="48" customFormat="1" ht="12.75">
      <c r="A37" s="54"/>
      <c r="B37" s="61"/>
      <c r="C37" s="165"/>
      <c r="D37" s="61"/>
      <c r="E37" s="165"/>
      <c r="F37" s="61"/>
      <c r="G37" s="165"/>
      <c r="H37" s="61"/>
      <c r="I37" s="165"/>
      <c r="J37" s="61"/>
      <c r="K37" s="165"/>
      <c r="L37" s="47"/>
      <c r="M37" s="165"/>
      <c r="N37" s="61"/>
      <c r="O37" s="165"/>
      <c r="P37" s="61"/>
      <c r="Q37" s="165"/>
      <c r="R37" s="61"/>
      <c r="S37" s="165"/>
      <c r="T37" s="61"/>
      <c r="U37" s="165"/>
      <c r="V37" s="223"/>
      <c r="W37" s="223"/>
      <c r="X37" s="223"/>
      <c r="Y37" s="90"/>
    </row>
    <row r="38" spans="1:25" s="48" customFormat="1" ht="25.5">
      <c r="A38" s="46" t="s">
        <v>21</v>
      </c>
      <c r="B38" s="61"/>
      <c r="C38" s="165"/>
      <c r="D38" s="61"/>
      <c r="E38" s="165"/>
      <c r="F38" s="61"/>
      <c r="G38" s="165"/>
      <c r="H38" s="61"/>
      <c r="I38" s="165"/>
      <c r="J38" s="61"/>
      <c r="K38" s="165"/>
      <c r="L38" s="61"/>
      <c r="M38" s="70"/>
      <c r="N38" s="56"/>
      <c r="O38" s="59"/>
      <c r="P38" s="67"/>
      <c r="Q38" s="70"/>
      <c r="R38" s="67"/>
      <c r="S38" s="70"/>
      <c r="T38" s="67"/>
      <c r="U38" s="70"/>
      <c r="V38" s="223"/>
      <c r="W38" s="223"/>
      <c r="X38" s="223"/>
      <c r="Y38" s="90"/>
    </row>
    <row r="39" spans="1:25" s="48" customFormat="1" ht="12.75">
      <c r="A39" s="46" t="s">
        <v>12</v>
      </c>
      <c r="B39" s="218">
        <f>(B24/B19)*100</f>
        <v>55.563295793180856</v>
      </c>
      <c r="C39" s="227"/>
      <c r="D39" s="218">
        <f>(D24/D19)*100</f>
        <v>54.606141522029375</v>
      </c>
      <c r="E39" s="227"/>
      <c r="F39" s="218">
        <f>(F24/F19)*100</f>
        <v>36.11442193087008</v>
      </c>
      <c r="G39" s="70"/>
      <c r="H39" s="218">
        <f>(H24/H19)*100</f>
        <v>28.243941199841082</v>
      </c>
      <c r="I39" s="59"/>
      <c r="J39" s="218">
        <f t="shared" ref="J39:L41" si="0">(J24/J19)*100</f>
        <v>23.457765214499503</v>
      </c>
      <c r="K39" s="70"/>
      <c r="L39" s="218">
        <f t="shared" si="0"/>
        <v>19.392764857881136</v>
      </c>
      <c r="M39" s="166"/>
      <c r="N39" s="218">
        <f t="shared" ref="N39:P39" si="1">(N24/N19)*100</f>
        <v>30.573570285521772</v>
      </c>
      <c r="O39" s="165"/>
      <c r="P39" s="218">
        <f t="shared" si="1"/>
        <v>22.94930875576037</v>
      </c>
      <c r="Q39" s="166"/>
      <c r="R39" s="218">
        <f t="shared" ref="R39:T41" si="2">(R24/R19)*100</f>
        <v>23.382882882882882</v>
      </c>
      <c r="S39" s="166"/>
      <c r="T39" s="218">
        <f t="shared" si="2"/>
        <v>34.600664507717546</v>
      </c>
      <c r="U39" s="166"/>
      <c r="V39" s="218"/>
      <c r="W39" s="223"/>
      <c r="X39" s="218"/>
      <c r="Y39" s="90"/>
    </row>
    <row r="40" spans="1:25" s="48" customFormat="1" ht="12.75">
      <c r="A40" s="54" t="s">
        <v>13</v>
      </c>
      <c r="B40" s="204">
        <f>(B25/B20)*100</f>
        <v>55.187731359069282</v>
      </c>
      <c r="C40" s="211"/>
      <c r="D40" s="204">
        <f>(D25/D20)*100</f>
        <v>59.037666513550761</v>
      </c>
      <c r="E40" s="211"/>
      <c r="F40" s="204">
        <f>(F25/F20)*100</f>
        <v>52.390459178312497</v>
      </c>
      <c r="G40" s="166"/>
      <c r="H40" s="204">
        <f>(H25/H20)*100</f>
        <v>32.041259500542893</v>
      </c>
      <c r="I40" s="210"/>
      <c r="J40" s="203">
        <f t="shared" si="0"/>
        <v>28.611957549647997</v>
      </c>
      <c r="K40" s="211"/>
      <c r="L40" s="203">
        <f t="shared" ref="L40" si="3">(L25/L20)*100</f>
        <v>23.978142076502731</v>
      </c>
      <c r="M40" s="166"/>
      <c r="N40" s="203">
        <f t="shared" ref="N40:P40" si="4">(N25/N20)*100</f>
        <v>33.301707779886144</v>
      </c>
      <c r="O40" s="210"/>
      <c r="P40" s="203">
        <f t="shared" si="4"/>
        <v>26.451612903225808</v>
      </c>
      <c r="Q40" s="166"/>
      <c r="R40" s="203">
        <f t="shared" ref="R40" si="5">(R25/R20)*100</f>
        <v>29.955555555555556</v>
      </c>
      <c r="S40" s="166"/>
      <c r="T40" s="218">
        <f t="shared" si="2"/>
        <v>49.906283910427149</v>
      </c>
      <c r="U40" s="166"/>
      <c r="V40" s="203"/>
      <c r="W40" s="223"/>
      <c r="X40" s="203"/>
      <c r="Y40" s="90"/>
    </row>
    <row r="41" spans="1:25" s="48" customFormat="1" ht="12.75">
      <c r="A41" s="54" t="s">
        <v>15</v>
      </c>
      <c r="B41" s="204">
        <f>(B26/B21)*100</f>
        <v>55.780029296875</v>
      </c>
      <c r="C41" s="211"/>
      <c r="D41" s="204">
        <f>(D26/D21)*100</f>
        <v>52.077326343381394</v>
      </c>
      <c r="E41" s="211"/>
      <c r="F41" s="204">
        <f>(F26/F21)*100</f>
        <v>26.722047053116665</v>
      </c>
      <c r="G41" s="166"/>
      <c r="H41" s="204">
        <f>(H26/H21)*100</f>
        <v>26.052631578947366</v>
      </c>
      <c r="I41" s="210"/>
      <c r="J41" s="203">
        <f t="shared" si="0"/>
        <v>20.083912236054751</v>
      </c>
      <c r="K41" s="211"/>
      <c r="L41" s="203">
        <f t="shared" ref="L41" si="6">(L26/L21)*100</f>
        <v>16.410803127221037</v>
      </c>
      <c r="M41" s="165"/>
      <c r="N41" s="203">
        <f t="shared" ref="N41:P41" si="7">(N26/N21)*100</f>
        <v>28.758765778401123</v>
      </c>
      <c r="O41" s="210"/>
      <c r="P41" s="203">
        <f t="shared" si="7"/>
        <v>20.524636653668914</v>
      </c>
      <c r="Q41" s="165"/>
      <c r="R41" s="203">
        <f t="shared" ref="R41" si="8">(R26/R21)*100</f>
        <v>18.901515151515152</v>
      </c>
      <c r="S41" s="165"/>
      <c r="T41" s="218">
        <f t="shared" si="2"/>
        <v>23.225806451612904</v>
      </c>
      <c r="U41" s="165"/>
      <c r="V41" s="203"/>
      <c r="W41" s="223"/>
      <c r="X41" s="203"/>
      <c r="Y41" s="90"/>
    </row>
    <row r="42" spans="1:25" s="48" customFormat="1" ht="12.75">
      <c r="A42" s="46"/>
      <c r="B42" s="61"/>
      <c r="C42" s="165"/>
      <c r="D42" s="61"/>
      <c r="E42" s="165"/>
      <c r="F42" s="61"/>
      <c r="G42" s="165"/>
      <c r="H42" s="61"/>
      <c r="I42" s="165"/>
      <c r="J42" s="61"/>
      <c r="K42" s="165"/>
      <c r="L42" s="61"/>
      <c r="M42" s="59"/>
      <c r="N42" s="56"/>
      <c r="O42" s="59"/>
      <c r="P42" s="56"/>
      <c r="Q42" s="59"/>
      <c r="R42" s="56"/>
      <c r="S42" s="59"/>
      <c r="T42" s="47"/>
      <c r="V42" s="223"/>
      <c r="W42" s="223"/>
      <c r="X42" s="223"/>
      <c r="Y42" s="90"/>
    </row>
    <row r="43" spans="1:25" s="48" customFormat="1" ht="12.75">
      <c r="A43" s="46" t="s">
        <v>22</v>
      </c>
      <c r="B43" s="56"/>
      <c r="C43" s="59"/>
      <c r="D43" s="56"/>
      <c r="E43" s="59"/>
      <c r="F43" s="56"/>
      <c r="G43" s="59"/>
      <c r="H43" s="56"/>
      <c r="I43" s="59"/>
      <c r="J43" s="56"/>
      <c r="K43" s="59"/>
      <c r="L43" s="47"/>
      <c r="M43" s="166"/>
      <c r="N43" s="75"/>
      <c r="O43" s="166"/>
      <c r="P43" s="75"/>
      <c r="Q43" s="166"/>
      <c r="R43" s="75"/>
      <c r="S43" s="166"/>
      <c r="T43" s="75"/>
      <c r="U43" s="166"/>
      <c r="V43" s="223"/>
      <c r="W43" s="223"/>
      <c r="X43" s="223"/>
      <c r="Y43" s="90"/>
    </row>
    <row r="44" spans="1:25" s="48" customFormat="1" ht="12.75">
      <c r="A44" s="54" t="s">
        <v>12</v>
      </c>
      <c r="B44" s="218">
        <v>46.5</v>
      </c>
      <c r="C44" s="230"/>
      <c r="D44" s="219">
        <f>(D34/D29)*100</f>
        <v>43.797188555533481</v>
      </c>
      <c r="E44" s="230"/>
      <c r="F44" s="219">
        <f>(F34/F29)*100</f>
        <v>23.906962881445306</v>
      </c>
      <c r="G44" s="230"/>
      <c r="H44" s="219">
        <f>(H34/H29)*100</f>
        <v>19.223891273247496</v>
      </c>
      <c r="I44" s="230"/>
      <c r="J44" s="219">
        <f t="shared" ref="J44:L46" si="9">(J34/J29)*100</f>
        <v>15.589310759366862</v>
      </c>
      <c r="K44" s="166"/>
      <c r="L44" s="219">
        <f t="shared" si="9"/>
        <v>12.805931656995487</v>
      </c>
      <c r="M44" s="166"/>
      <c r="N44" s="219">
        <f t="shared" ref="N44:P44" si="10">(N34/N29)*100</f>
        <v>22.319568218902972</v>
      </c>
      <c r="O44" s="166"/>
      <c r="P44" s="219">
        <f t="shared" si="10"/>
        <v>15.766809782539864</v>
      </c>
      <c r="Q44" s="166"/>
      <c r="R44" s="219">
        <f t="shared" ref="R44:T46" si="11">(R34/R29)*100</f>
        <v>15.100401606425704</v>
      </c>
      <c r="S44" s="166"/>
      <c r="T44" s="219">
        <f t="shared" si="11"/>
        <v>21.374297565740235</v>
      </c>
      <c r="U44" s="166"/>
      <c r="V44" s="219"/>
      <c r="W44" s="223"/>
      <c r="X44" s="219"/>
      <c r="Y44" s="90"/>
    </row>
    <row r="45" spans="1:25" s="48" customFormat="1" ht="12.75">
      <c r="A45" s="54" t="s">
        <v>13</v>
      </c>
      <c r="B45" s="72">
        <f>(B35/B30)*100</f>
        <v>43.126244524093984</v>
      </c>
      <c r="C45" s="166"/>
      <c r="D45" s="72">
        <f>(D35/D30)*100</f>
        <v>40.587979094076651</v>
      </c>
      <c r="E45" s="166"/>
      <c r="F45" s="72">
        <f>(F35/F30)*100</f>
        <v>33.296071542638131</v>
      </c>
      <c r="G45" s="166"/>
      <c r="H45" s="72">
        <f>(H35/H30)*100</f>
        <v>22.14108910891089</v>
      </c>
      <c r="I45" s="166"/>
      <c r="J45" s="72">
        <f t="shared" si="9"/>
        <v>20.137336314276588</v>
      </c>
      <c r="K45" s="211"/>
      <c r="L45" s="72">
        <f t="shared" ref="L45" si="12">(L35/L30)*100</f>
        <v>16.555142503097894</v>
      </c>
      <c r="M45" s="211"/>
      <c r="N45" s="204">
        <f t="shared" ref="N45:P45" si="13">(N35/N30)*100</f>
        <v>24.213460772600556</v>
      </c>
      <c r="O45" s="211"/>
      <c r="P45" s="204">
        <f t="shared" si="13"/>
        <v>18.628233791121048</v>
      </c>
      <c r="Q45" s="166"/>
      <c r="R45" s="204">
        <f t="shared" ref="R45" si="14">(R35/R30)*100</f>
        <v>19.900990099009903</v>
      </c>
      <c r="S45" s="166"/>
      <c r="T45" s="219">
        <f t="shared" si="11"/>
        <v>31.207889486957502</v>
      </c>
      <c r="U45" s="166"/>
      <c r="V45" s="204"/>
      <c r="W45" s="223"/>
      <c r="X45" s="204"/>
      <c r="Y45" s="90"/>
    </row>
    <row r="46" spans="1:25" s="48" customFormat="1" ht="12.75">
      <c r="A46" s="54" t="s">
        <v>15</v>
      </c>
      <c r="B46" s="72">
        <f>(B36/B31)*100</f>
        <v>47.858506130107074</v>
      </c>
      <c r="C46" s="166"/>
      <c r="D46" s="72">
        <f>(D36/D31)*100</f>
        <v>45.077126181211788</v>
      </c>
      <c r="E46" s="166"/>
      <c r="F46" s="72">
        <f>(F36/F31)*100</f>
        <v>20.125108545331745</v>
      </c>
      <c r="G46" s="166"/>
      <c r="H46" s="72">
        <f>(H36/H31)*100</f>
        <v>18.038229376257544</v>
      </c>
      <c r="I46" s="166"/>
      <c r="J46" s="72">
        <f t="shared" si="9"/>
        <v>13.510801342869655</v>
      </c>
      <c r="K46" s="211"/>
      <c r="L46" s="72">
        <f t="shared" ref="L46" si="15">(L36/L31)*100</f>
        <v>11.104236970378704</v>
      </c>
      <c r="M46" s="212"/>
      <c r="N46" s="204">
        <f t="shared" ref="N46:P46" si="16">(N36/N31)*100</f>
        <v>21.447947214076247</v>
      </c>
      <c r="O46" s="212"/>
      <c r="P46" s="204">
        <f t="shared" si="16"/>
        <v>14.437292474354932</v>
      </c>
      <c r="Q46" s="59"/>
      <c r="R46" s="204">
        <f t="shared" ref="R46" si="17">(R36/R31)*100</f>
        <v>12.794292508917954</v>
      </c>
      <c r="S46" s="59"/>
      <c r="T46" s="219">
        <f t="shared" si="11"/>
        <v>16.37584663069682</v>
      </c>
      <c r="V46" s="204"/>
      <c r="W46" s="223"/>
      <c r="X46" s="204"/>
      <c r="Y46" s="90"/>
    </row>
    <row r="47" spans="1:25" s="48" customFormat="1" ht="12.75">
      <c r="A47" s="46"/>
      <c r="B47" s="56"/>
      <c r="C47" s="59"/>
      <c r="D47" s="56"/>
      <c r="E47" s="59"/>
      <c r="F47" s="56"/>
      <c r="G47" s="59"/>
      <c r="H47" s="56"/>
      <c r="I47" s="59"/>
      <c r="J47" s="56"/>
      <c r="K47" s="59"/>
      <c r="L47" s="47"/>
      <c r="M47" s="165"/>
      <c r="N47" s="61"/>
      <c r="O47" s="165"/>
      <c r="P47" s="61"/>
      <c r="Q47" s="165"/>
      <c r="R47" s="61"/>
      <c r="S47" s="165"/>
      <c r="T47" s="47"/>
      <c r="V47" s="223"/>
      <c r="W47" s="223"/>
      <c r="X47" s="223"/>
      <c r="Y47" s="90"/>
    </row>
    <row r="48" spans="1:25" s="48" customFormat="1" ht="12.75">
      <c r="A48" s="54" t="s">
        <v>23</v>
      </c>
      <c r="B48" s="61"/>
      <c r="C48" s="165"/>
      <c r="D48" s="61"/>
      <c r="E48" s="165"/>
      <c r="F48" s="61"/>
      <c r="G48" s="165"/>
      <c r="H48" s="61"/>
      <c r="I48" s="165"/>
      <c r="J48" s="61"/>
      <c r="K48" s="165"/>
      <c r="L48" s="47"/>
      <c r="M48" s="165"/>
      <c r="N48" s="66"/>
      <c r="O48" s="165"/>
      <c r="P48" s="66"/>
      <c r="Q48" s="165"/>
      <c r="R48" s="66"/>
      <c r="S48" s="165"/>
      <c r="T48" s="66"/>
      <c r="U48" s="165"/>
      <c r="V48" s="223"/>
      <c r="W48" s="223"/>
      <c r="X48" s="223"/>
      <c r="Y48" s="90"/>
    </row>
    <row r="49" spans="1:25" s="48" customFormat="1" ht="12.75">
      <c r="A49" s="54" t="s">
        <v>12</v>
      </c>
      <c r="B49" s="216">
        <v>16590</v>
      </c>
      <c r="C49" s="165" t="s">
        <v>34</v>
      </c>
      <c r="D49" s="66">
        <f>SUM(D50:D51)</f>
        <v>14027</v>
      </c>
      <c r="E49" s="165"/>
      <c r="F49" s="66">
        <f>SUM(F50:F51)</f>
        <v>9674</v>
      </c>
      <c r="G49" s="165"/>
      <c r="H49" s="66">
        <f>SUM(H50:H51)</f>
        <v>7426</v>
      </c>
      <c r="I49" s="165" t="s">
        <v>34</v>
      </c>
      <c r="J49" s="66">
        <f>SUM(J50:J51)</f>
        <v>6210</v>
      </c>
      <c r="K49" s="165" t="s">
        <v>34</v>
      </c>
      <c r="L49" s="66">
        <f>SUM(L50:L51)</f>
        <v>5316</v>
      </c>
      <c r="M49" s="165" t="s">
        <v>34</v>
      </c>
      <c r="N49" s="66">
        <f>SUM(N50:N51)</f>
        <v>8269</v>
      </c>
      <c r="O49" s="165" t="s">
        <v>34</v>
      </c>
      <c r="P49" s="66">
        <f>SUM(P50:P51)</f>
        <v>4819</v>
      </c>
      <c r="Q49" s="165"/>
      <c r="R49" s="66">
        <f>SUM(R50:R51)</f>
        <v>4793</v>
      </c>
      <c r="S49" s="165"/>
      <c r="T49" s="66">
        <f>SUM(T50:T51)</f>
        <v>7057</v>
      </c>
      <c r="U49" s="165"/>
      <c r="V49" s="216"/>
      <c r="W49" s="215"/>
      <c r="X49" s="216"/>
      <c r="Y49" s="90"/>
    </row>
    <row r="50" spans="1:25" s="48" customFormat="1" ht="12.75">
      <c r="A50" s="54" t="s">
        <v>13</v>
      </c>
      <c r="B50" s="61">
        <v>4391</v>
      </c>
      <c r="C50" s="165"/>
      <c r="D50" s="61">
        <v>3791</v>
      </c>
      <c r="E50" s="165"/>
      <c r="F50" s="61">
        <v>3754</v>
      </c>
      <c r="G50" s="165"/>
      <c r="H50" s="61">
        <v>2428</v>
      </c>
      <c r="I50" s="165"/>
      <c r="J50" s="61">
        <v>2296</v>
      </c>
      <c r="K50" s="165"/>
      <c r="L50" s="61">
        <v>2188</v>
      </c>
      <c r="M50" s="59"/>
      <c r="N50" s="58">
        <v>3100</v>
      </c>
      <c r="O50" s="59"/>
      <c r="P50" s="58">
        <v>2376</v>
      </c>
      <c r="Q50" s="59"/>
      <c r="R50" s="58">
        <v>2476</v>
      </c>
      <c r="S50" s="59"/>
      <c r="T50" s="61">
        <v>4297</v>
      </c>
      <c r="U50" s="165"/>
      <c r="V50" s="215"/>
      <c r="W50" s="223"/>
      <c r="X50" s="215"/>
      <c r="Y50" s="90"/>
    </row>
    <row r="51" spans="1:25" s="48" customFormat="1" ht="12.75">
      <c r="A51" s="54" t="s">
        <v>15</v>
      </c>
      <c r="B51" s="58">
        <v>12199</v>
      </c>
      <c r="C51" s="59"/>
      <c r="D51" s="58">
        <v>10236</v>
      </c>
      <c r="E51" s="59"/>
      <c r="F51" s="58">
        <v>5920</v>
      </c>
      <c r="G51" s="59"/>
      <c r="H51" s="58">
        <v>4998</v>
      </c>
      <c r="I51" s="59"/>
      <c r="J51" s="58">
        <v>3914</v>
      </c>
      <c r="K51" s="59"/>
      <c r="L51" s="61">
        <v>3128</v>
      </c>
      <c r="M51" s="165"/>
      <c r="N51" s="61">
        <v>5169</v>
      </c>
      <c r="O51" s="165"/>
      <c r="P51" s="61">
        <v>2443</v>
      </c>
      <c r="Q51" s="165"/>
      <c r="R51" s="61">
        <v>2317</v>
      </c>
      <c r="S51" s="165"/>
      <c r="T51" s="47">
        <v>2760</v>
      </c>
      <c r="V51" s="215"/>
      <c r="W51" s="223"/>
      <c r="X51" s="215"/>
      <c r="Y51" s="90"/>
    </row>
    <row r="52" spans="1:25" s="48" customFormat="1" ht="12.75">
      <c r="A52" s="54"/>
      <c r="B52" s="61"/>
      <c r="C52" s="165"/>
      <c r="D52" s="61"/>
      <c r="E52" s="165"/>
      <c r="F52" s="61"/>
      <c r="G52" s="165"/>
      <c r="H52" s="61"/>
      <c r="I52" s="165"/>
      <c r="J52" s="61"/>
      <c r="K52" s="165"/>
      <c r="L52" s="47"/>
      <c r="M52" s="165"/>
      <c r="N52" s="61"/>
      <c r="O52" s="165"/>
      <c r="P52" s="61"/>
      <c r="Q52" s="165"/>
      <c r="R52" s="61"/>
      <c r="S52" s="165"/>
      <c r="T52" s="47"/>
      <c r="V52" s="223"/>
      <c r="W52" s="223"/>
      <c r="X52" s="223"/>
      <c r="Y52" s="90"/>
    </row>
    <row r="53" spans="1:25" s="48" customFormat="1" ht="12.75">
      <c r="A53" s="54" t="s">
        <v>31</v>
      </c>
      <c r="B53" s="220">
        <v>2.44</v>
      </c>
      <c r="C53" s="229"/>
      <c r="D53" s="220">
        <v>2.5099999999999998</v>
      </c>
      <c r="E53" s="229"/>
      <c r="F53" s="220">
        <v>2.16</v>
      </c>
      <c r="G53" s="229"/>
      <c r="H53" s="220">
        <v>2.17</v>
      </c>
      <c r="I53" s="165"/>
      <c r="J53" s="220">
        <v>2</v>
      </c>
      <c r="K53" s="165"/>
      <c r="L53" s="217">
        <v>1.87</v>
      </c>
      <c r="M53" s="171"/>
      <c r="N53" s="217">
        <v>2.15</v>
      </c>
      <c r="O53" s="171"/>
      <c r="P53" s="231">
        <v>2.58</v>
      </c>
      <c r="Q53" s="171"/>
      <c r="R53" s="79">
        <v>2.35</v>
      </c>
      <c r="S53" s="165"/>
      <c r="T53" s="231">
        <v>2.39</v>
      </c>
      <c r="U53" s="171"/>
      <c r="V53" s="223"/>
      <c r="W53" s="223"/>
      <c r="X53" s="223"/>
      <c r="Y53" s="90"/>
    </row>
    <row r="54" spans="1:25" s="48" customFormat="1" ht="12.75">
      <c r="A54" s="46" t="s">
        <v>12</v>
      </c>
      <c r="B54" s="79"/>
      <c r="C54" s="171"/>
      <c r="D54" s="79"/>
      <c r="E54" s="171"/>
      <c r="F54" s="79"/>
      <c r="G54" s="171"/>
      <c r="H54" s="79"/>
      <c r="I54" s="171"/>
      <c r="J54" s="79"/>
      <c r="K54" s="165"/>
      <c r="L54" s="79"/>
      <c r="M54" s="82"/>
      <c r="N54" s="79"/>
      <c r="O54" s="82"/>
      <c r="P54" s="79"/>
      <c r="Q54" s="82"/>
      <c r="R54" s="79"/>
      <c r="S54" s="59"/>
      <c r="T54" s="79"/>
      <c r="U54" s="79"/>
      <c r="V54" s="220"/>
      <c r="W54" s="220"/>
      <c r="X54" s="220"/>
      <c r="Y54" s="90"/>
    </row>
    <row r="55" spans="1:25" s="48" customFormat="1" ht="12.75">
      <c r="A55" s="46" t="s">
        <v>13</v>
      </c>
      <c r="B55" s="81">
        <f>(B35/B50)</f>
        <v>2.466180824413573</v>
      </c>
      <c r="C55" s="82"/>
      <c r="D55" s="81">
        <f>(D35/D50)</f>
        <v>2.4581904510683197</v>
      </c>
      <c r="E55" s="207"/>
      <c r="F55" s="81">
        <f>(F35/F50)</f>
        <v>2.2216302610548748</v>
      </c>
      <c r="G55" s="207"/>
      <c r="H55" s="81">
        <f>(H35/H50)</f>
        <v>2.210461285008237</v>
      </c>
      <c r="I55" s="82"/>
      <c r="J55" s="81">
        <f>(J35/J50)</f>
        <v>2.1968641114982579</v>
      </c>
      <c r="K55" s="212"/>
      <c r="L55" s="81">
        <f t="shared" ref="L55:N56" si="18">(L35/L50)</f>
        <v>1.8318098720292504</v>
      </c>
      <c r="M55" s="213"/>
      <c r="N55" s="81">
        <f t="shared" si="18"/>
        <v>1.9612903225806451</v>
      </c>
      <c r="O55" s="171"/>
      <c r="P55" s="81">
        <f t="shared" ref="P55" si="19">(P35/P50)</f>
        <v>1.9638047138047139</v>
      </c>
      <c r="Q55" s="171"/>
      <c r="R55" s="206">
        <v>1.95</v>
      </c>
      <c r="S55" s="165"/>
      <c r="T55" s="81">
        <f t="shared" ref="T55:T56" si="20">(T35/T50)</f>
        <v>1.9294856876890853</v>
      </c>
      <c r="U55" s="81"/>
      <c r="V55" s="206"/>
      <c r="W55" s="220"/>
      <c r="X55" s="206"/>
      <c r="Y55" s="90"/>
    </row>
    <row r="56" spans="1:25" s="48" customFormat="1" ht="12.75">
      <c r="A56" s="159" t="s">
        <v>15</v>
      </c>
      <c r="B56" s="160">
        <f>(B36/B51)</f>
        <v>2.4255266825149602</v>
      </c>
      <c r="C56" s="167"/>
      <c r="D56" s="160">
        <f>(D36/D51)</f>
        <v>2.5351699882766705</v>
      </c>
      <c r="E56" s="209"/>
      <c r="F56" s="160">
        <f>(F36/F51)</f>
        <v>2.1140202702702702</v>
      </c>
      <c r="G56" s="209"/>
      <c r="H56" s="160">
        <f>(H36/H51)</f>
        <v>2.1524609843937577</v>
      </c>
      <c r="I56" s="167"/>
      <c r="J56" s="160">
        <f>(J36/J51)</f>
        <v>1.8919264179867143</v>
      </c>
      <c r="K56" s="214"/>
      <c r="L56" s="161">
        <f t="shared" si="18"/>
        <v>1.8935421994884911</v>
      </c>
      <c r="M56" s="168"/>
      <c r="N56" s="161">
        <f t="shared" si="18"/>
        <v>2.2638808280131553</v>
      </c>
      <c r="O56" s="168"/>
      <c r="P56" s="161">
        <f t="shared" ref="P56" si="21">(P36/P51)</f>
        <v>3.1858370855505527</v>
      </c>
      <c r="Q56" s="168"/>
      <c r="R56" s="208">
        <v>2.79</v>
      </c>
      <c r="S56" s="168"/>
      <c r="T56" s="161">
        <f t="shared" si="20"/>
        <v>3.1010869565217392</v>
      </c>
      <c r="U56" s="160"/>
      <c r="V56" s="208"/>
      <c r="W56" s="221"/>
      <c r="X56" s="208"/>
      <c r="Y56" s="90"/>
    </row>
    <row r="57" spans="1:25" s="48" customFormat="1" ht="21.75" customHeight="1">
      <c r="A57" s="205"/>
      <c r="B57" s="158"/>
      <c r="C57" s="169"/>
      <c r="D57" s="158"/>
      <c r="E57" s="169"/>
      <c r="F57" s="158"/>
      <c r="G57" s="169"/>
      <c r="H57" s="158"/>
      <c r="I57" s="169"/>
      <c r="J57" s="158"/>
      <c r="K57" s="169"/>
      <c r="L57" s="158"/>
      <c r="M57" s="169"/>
      <c r="Y57" s="90"/>
    </row>
    <row r="58" spans="1:25">
      <c r="A58" s="199" t="s">
        <v>54</v>
      </c>
      <c r="B58" s="248">
        <v>2024</v>
      </c>
      <c r="C58" s="248"/>
      <c r="D58" s="248"/>
      <c r="E58" s="248"/>
      <c r="F58" s="248"/>
      <c r="G58" s="248"/>
      <c r="H58" s="248"/>
      <c r="I58" s="248"/>
      <c r="J58" s="248"/>
      <c r="K58" s="248"/>
      <c r="L58" s="248"/>
      <c r="M58" s="248"/>
      <c r="N58" s="248"/>
      <c r="O58" s="248"/>
      <c r="P58" s="248"/>
      <c r="Q58" s="248"/>
      <c r="R58" s="248"/>
      <c r="S58" s="248"/>
      <c r="T58" s="248"/>
      <c r="U58" s="248"/>
      <c r="V58" s="248"/>
      <c r="W58" s="248"/>
      <c r="X58" s="248"/>
      <c r="Y58"/>
    </row>
    <row r="59" spans="1:25">
      <c r="A59" s="200" t="s">
        <v>55</v>
      </c>
      <c r="B59" s="202" t="s">
        <v>0</v>
      </c>
      <c r="C59" s="170"/>
      <c r="D59" s="202" t="s">
        <v>1</v>
      </c>
      <c r="E59" s="170"/>
      <c r="F59" s="202" t="s">
        <v>2</v>
      </c>
      <c r="G59" s="170"/>
      <c r="H59" s="202" t="s">
        <v>3</v>
      </c>
      <c r="I59" s="170"/>
      <c r="J59" s="202" t="s">
        <v>60</v>
      </c>
      <c r="K59" s="170"/>
      <c r="L59" s="202" t="s">
        <v>61</v>
      </c>
      <c r="M59" s="170"/>
      <c r="N59" s="202" t="s">
        <v>6</v>
      </c>
      <c r="O59" s="170"/>
      <c r="P59" s="202" t="s">
        <v>7</v>
      </c>
      <c r="Q59" s="170"/>
      <c r="R59" s="202" t="s">
        <v>47</v>
      </c>
      <c r="S59" s="170"/>
      <c r="T59" s="202" t="s">
        <v>8</v>
      </c>
      <c r="U59" s="170"/>
      <c r="V59" s="202" t="s">
        <v>9</v>
      </c>
      <c r="W59" s="170"/>
      <c r="X59" s="202" t="s">
        <v>10</v>
      </c>
      <c r="Y59"/>
    </row>
    <row r="60" spans="1:25">
      <c r="B60" s="95"/>
      <c r="C60" s="164"/>
      <c r="D60" s="95"/>
      <c r="E60" s="164"/>
      <c r="F60" s="95"/>
      <c r="G60" s="164"/>
      <c r="H60" s="95"/>
      <c r="I60" s="164"/>
      <c r="J60" s="95"/>
      <c r="K60" s="164"/>
      <c r="L60" s="95"/>
      <c r="M60" s="164"/>
      <c r="N60" s="95"/>
      <c r="O60" s="164"/>
      <c r="P60" s="95"/>
      <c r="Q60" s="164"/>
      <c r="R60" s="95"/>
      <c r="S60" s="164"/>
      <c r="T60" s="95"/>
      <c r="U60" s="164"/>
      <c r="V60" s="222"/>
      <c r="W60" s="222"/>
      <c r="X60" s="222"/>
      <c r="Y60"/>
    </row>
    <row r="61" spans="1:25">
      <c r="A61" s="46" t="s">
        <v>11</v>
      </c>
      <c r="B61" s="50">
        <f>SUM(B63:B64)</f>
        <v>68</v>
      </c>
      <c r="C61" s="48"/>
      <c r="D61" s="50">
        <f>SUM(D63:D64)</f>
        <v>68</v>
      </c>
      <c r="E61" s="48"/>
      <c r="F61" s="50">
        <f>SUM(F63:F64)</f>
        <v>67</v>
      </c>
      <c r="G61" s="48"/>
      <c r="H61" s="50">
        <f>SUM(H63:H64)</f>
        <v>66</v>
      </c>
      <c r="I61" s="48"/>
      <c r="J61" s="50">
        <f>SUM(J63:J64)</f>
        <v>58</v>
      </c>
      <c r="K61" s="48"/>
      <c r="L61" s="50">
        <f>SUM(L63:L64)</f>
        <v>59</v>
      </c>
      <c r="M61" s="48"/>
      <c r="N61" s="50">
        <f>SUM(N63:N64)</f>
        <v>62</v>
      </c>
      <c r="O61" s="48"/>
      <c r="P61" s="50">
        <f>SUM(P63:P64)</f>
        <v>58</v>
      </c>
      <c r="Q61" s="48"/>
      <c r="R61" s="50">
        <f>SUM(R63:R64)</f>
        <v>58</v>
      </c>
      <c r="S61" s="48"/>
      <c r="T61" s="50">
        <f>SUM(T63:T64)</f>
        <v>62</v>
      </c>
      <c r="U61" s="48"/>
      <c r="V61" s="217">
        <f>SUM(V63:V64)</f>
        <v>62</v>
      </c>
      <c r="W61" s="223"/>
      <c r="X61" s="217">
        <f>SUM(X63:X64)</f>
        <v>66</v>
      </c>
      <c r="Y61"/>
    </row>
    <row r="62" spans="1:25">
      <c r="A62" s="46" t="s">
        <v>12</v>
      </c>
      <c r="B62" s="50"/>
      <c r="C62" s="48"/>
      <c r="D62" s="50"/>
      <c r="E62" s="48"/>
      <c r="F62" s="50"/>
      <c r="G62" s="48"/>
      <c r="H62" s="50"/>
      <c r="I62" s="48"/>
      <c r="J62" s="50"/>
      <c r="K62" s="48"/>
      <c r="L62" s="50"/>
      <c r="M62" s="48"/>
      <c r="N62" s="50"/>
      <c r="O62" s="48"/>
      <c r="P62" s="50"/>
      <c r="Q62" s="48"/>
      <c r="R62" s="50"/>
      <c r="S62" s="48"/>
      <c r="T62" s="50"/>
      <c r="U62" s="48"/>
      <c r="V62" s="217"/>
      <c r="W62" s="223"/>
      <c r="X62" s="217"/>
      <c r="Y62"/>
    </row>
    <row r="63" spans="1:25">
      <c r="A63" s="54" t="s">
        <v>13</v>
      </c>
      <c r="B63" s="47">
        <v>9</v>
      </c>
      <c r="C63" s="48"/>
      <c r="D63" s="47">
        <v>9</v>
      </c>
      <c r="E63" s="48"/>
      <c r="F63" s="47">
        <v>9</v>
      </c>
      <c r="G63" s="48"/>
      <c r="H63" s="47">
        <v>9</v>
      </c>
      <c r="I63" s="48"/>
      <c r="J63" s="47">
        <v>9</v>
      </c>
      <c r="K63" s="48"/>
      <c r="L63" s="47">
        <v>9</v>
      </c>
      <c r="M63" s="48"/>
      <c r="N63" s="47">
        <v>9</v>
      </c>
      <c r="O63" s="48"/>
      <c r="P63" s="47">
        <v>9</v>
      </c>
      <c r="Q63" s="48"/>
      <c r="R63" s="47">
        <v>9</v>
      </c>
      <c r="S63" s="48"/>
      <c r="T63" s="47">
        <v>9</v>
      </c>
      <c r="U63" s="48"/>
      <c r="V63" s="223">
        <v>9</v>
      </c>
      <c r="W63" s="223"/>
      <c r="X63" s="223">
        <v>9</v>
      </c>
      <c r="Y63"/>
    </row>
    <row r="64" spans="1:25">
      <c r="A64" s="54" t="s">
        <v>15</v>
      </c>
      <c r="B64" s="47">
        <v>59</v>
      </c>
      <c r="C64" s="48"/>
      <c r="D64" s="47">
        <v>59</v>
      </c>
      <c r="E64" s="48"/>
      <c r="F64" s="47">
        <v>58</v>
      </c>
      <c r="G64" s="48"/>
      <c r="H64" s="47">
        <v>57</v>
      </c>
      <c r="I64" s="48"/>
      <c r="J64" s="47">
        <v>49</v>
      </c>
      <c r="K64" s="48"/>
      <c r="L64" s="47">
        <v>50</v>
      </c>
      <c r="M64" s="48"/>
      <c r="N64" s="47">
        <v>53</v>
      </c>
      <c r="O64" s="48"/>
      <c r="P64" s="47">
        <v>49</v>
      </c>
      <c r="Q64" s="48"/>
      <c r="R64" s="47">
        <v>49</v>
      </c>
      <c r="S64" s="48"/>
      <c r="T64" s="47">
        <v>53</v>
      </c>
      <c r="U64" s="48"/>
      <c r="V64" s="223">
        <v>53</v>
      </c>
      <c r="W64" s="223"/>
      <c r="X64" s="223">
        <v>57</v>
      </c>
      <c r="Y64"/>
    </row>
    <row r="65" spans="1:25">
      <c r="A65" s="54"/>
      <c r="B65" s="47"/>
      <c r="C65" s="48"/>
      <c r="D65" s="47"/>
      <c r="E65" s="48"/>
      <c r="F65" s="47"/>
      <c r="G65" s="48"/>
      <c r="H65" s="47"/>
      <c r="I65" s="48"/>
      <c r="J65" s="47"/>
      <c r="K65" s="48"/>
      <c r="L65" s="47"/>
      <c r="M65" s="48"/>
      <c r="N65" s="47"/>
      <c r="O65" s="48"/>
      <c r="P65" s="47"/>
      <c r="Q65" s="48"/>
      <c r="R65" s="47"/>
      <c r="S65" s="48"/>
      <c r="T65" s="47"/>
      <c r="U65" s="48"/>
      <c r="V65" s="223"/>
      <c r="W65" s="223"/>
      <c r="X65" s="223"/>
      <c r="Y65"/>
    </row>
    <row r="66" spans="1:25">
      <c r="A66" s="46" t="s">
        <v>16</v>
      </c>
      <c r="B66" s="47"/>
      <c r="C66" s="48"/>
      <c r="D66" s="47"/>
      <c r="E66" s="48"/>
      <c r="F66" s="47"/>
      <c r="G66" s="48"/>
      <c r="H66" s="47"/>
      <c r="I66" s="48"/>
      <c r="J66" s="47"/>
      <c r="K66" s="48"/>
      <c r="L66" s="47"/>
      <c r="M66" s="59"/>
      <c r="N66" s="56"/>
      <c r="O66" s="59"/>
      <c r="P66" s="56"/>
      <c r="Q66" s="59"/>
      <c r="R66" s="56"/>
      <c r="S66" s="59"/>
      <c r="T66" s="56"/>
      <c r="U66" s="59"/>
      <c r="V66" s="223"/>
      <c r="W66" s="223"/>
      <c r="X66" s="223"/>
      <c r="Y66"/>
    </row>
    <row r="67" spans="1:25">
      <c r="A67" s="46" t="s">
        <v>12</v>
      </c>
      <c r="B67" s="66">
        <f>SUM(B68:B69)</f>
        <v>25132</v>
      </c>
      <c r="C67" s="59"/>
      <c r="D67" s="66">
        <f>SUM(D68:D69)</f>
        <v>25491</v>
      </c>
      <c r="E67" s="59"/>
      <c r="F67" s="66">
        <f>SUM(F68:F69)</f>
        <v>24226</v>
      </c>
      <c r="G67" s="59"/>
      <c r="H67" s="66">
        <f>SUM(H68:H69)</f>
        <v>24180</v>
      </c>
      <c r="I67" s="59"/>
      <c r="J67" s="66">
        <f>SUM(J68:J69)</f>
        <v>23281</v>
      </c>
      <c r="K67" s="59"/>
      <c r="L67" s="66">
        <f>SUM(L68:L69)</f>
        <v>22920</v>
      </c>
      <c r="M67" s="165"/>
      <c r="N67" s="66">
        <f>SUM(N68:N69)</f>
        <v>24490</v>
      </c>
      <c r="O67" s="165"/>
      <c r="P67" s="66">
        <f>SUM(P68:P69)</f>
        <v>21942</v>
      </c>
      <c r="Q67" s="165"/>
      <c r="R67" s="66">
        <f>SUM(R68:R69)</f>
        <v>22341</v>
      </c>
      <c r="S67" s="165"/>
      <c r="T67" s="66">
        <f>SUM(T68:T69)</f>
        <v>24087</v>
      </c>
      <c r="U67" s="165"/>
      <c r="V67" s="216">
        <f>SUM(V68:V69)</f>
        <v>23310</v>
      </c>
      <c r="W67" s="223"/>
      <c r="X67" s="216">
        <f>SUM(X68:X69)</f>
        <v>24719</v>
      </c>
      <c r="Y67"/>
    </row>
    <row r="68" spans="1:25">
      <c r="A68" s="54" t="s">
        <v>13</v>
      </c>
      <c r="B68" s="61">
        <v>8051</v>
      </c>
      <c r="C68" s="165"/>
      <c r="D68" s="61">
        <v>8381</v>
      </c>
      <c r="E68" s="165"/>
      <c r="F68" s="61">
        <v>8444</v>
      </c>
      <c r="G68" s="165"/>
      <c r="H68" s="61">
        <v>8550</v>
      </c>
      <c r="I68" s="165"/>
      <c r="J68" s="61">
        <v>8835</v>
      </c>
      <c r="K68" s="165"/>
      <c r="L68" s="61">
        <v>8550</v>
      </c>
      <c r="M68" s="165"/>
      <c r="N68" s="61">
        <v>8835</v>
      </c>
      <c r="O68" s="165"/>
      <c r="P68" s="61">
        <v>7465</v>
      </c>
      <c r="Q68" s="165"/>
      <c r="R68" s="61">
        <v>8640</v>
      </c>
      <c r="S68" s="165"/>
      <c r="T68" s="61">
        <v>8835</v>
      </c>
      <c r="U68" s="165"/>
      <c r="V68" s="215">
        <v>8550</v>
      </c>
      <c r="W68" s="223"/>
      <c r="X68" s="215">
        <v>8629</v>
      </c>
      <c r="Y68"/>
    </row>
    <row r="69" spans="1:25">
      <c r="A69" s="54" t="s">
        <v>15</v>
      </c>
      <c r="B69" s="61">
        <v>17081</v>
      </c>
      <c r="C69" s="165"/>
      <c r="D69" s="61">
        <v>17110</v>
      </c>
      <c r="E69" s="165"/>
      <c r="F69" s="61">
        <v>15782</v>
      </c>
      <c r="G69" s="165"/>
      <c r="H69" s="61">
        <v>15630</v>
      </c>
      <c r="I69" s="165"/>
      <c r="J69" s="61">
        <v>14446</v>
      </c>
      <c r="K69" s="165"/>
      <c r="L69" s="61">
        <v>14370</v>
      </c>
      <c r="M69" s="48"/>
      <c r="N69" s="61">
        <v>15655</v>
      </c>
      <c r="O69" s="48"/>
      <c r="P69" s="61">
        <v>14477</v>
      </c>
      <c r="Q69" s="48"/>
      <c r="R69" s="61">
        <v>13701</v>
      </c>
      <c r="S69" s="48"/>
      <c r="T69" s="61">
        <v>15252</v>
      </c>
      <c r="U69" s="48"/>
      <c r="V69" s="215">
        <v>14760</v>
      </c>
      <c r="W69" s="223"/>
      <c r="X69" s="215">
        <v>16090</v>
      </c>
      <c r="Y69"/>
    </row>
    <row r="70" spans="1:25">
      <c r="A70" s="54"/>
      <c r="B70" s="47"/>
      <c r="C70" s="48"/>
      <c r="D70" s="47"/>
      <c r="E70" s="48"/>
      <c r="F70" s="47"/>
      <c r="G70" s="48"/>
      <c r="H70" s="47"/>
      <c r="I70" s="48"/>
      <c r="J70" s="47"/>
      <c r="K70" s="48"/>
      <c r="L70" s="47"/>
      <c r="M70" s="48"/>
      <c r="N70" s="47"/>
      <c r="O70" s="48"/>
      <c r="P70" s="47"/>
      <c r="Q70" s="48"/>
      <c r="R70" s="47"/>
      <c r="S70" s="48"/>
      <c r="T70" s="47"/>
      <c r="U70" s="48"/>
      <c r="V70" s="223"/>
      <c r="W70" s="223"/>
      <c r="X70" s="223"/>
      <c r="Y70"/>
    </row>
    <row r="71" spans="1:25">
      <c r="A71" s="46" t="s">
        <v>17</v>
      </c>
      <c r="B71" s="47"/>
      <c r="C71" s="48"/>
      <c r="D71" s="47"/>
      <c r="E71" s="48"/>
      <c r="F71" s="47"/>
      <c r="G71" s="48"/>
      <c r="H71" s="47"/>
      <c r="I71" s="48"/>
      <c r="J71" s="47"/>
      <c r="K71" s="48"/>
      <c r="L71" s="47"/>
      <c r="M71" s="59"/>
      <c r="N71" s="56"/>
      <c r="O71" s="59"/>
      <c r="P71" s="56"/>
      <c r="Q71" s="59"/>
      <c r="R71" s="56"/>
      <c r="S71" s="59"/>
      <c r="T71" s="56"/>
      <c r="U71" s="59"/>
      <c r="V71" s="223"/>
      <c r="W71" s="223"/>
      <c r="X71" s="223"/>
      <c r="Y71"/>
    </row>
    <row r="72" spans="1:25">
      <c r="A72" s="46" t="s">
        <v>12</v>
      </c>
      <c r="B72" s="66">
        <f>SUM(B73:B74)</f>
        <v>13382</v>
      </c>
      <c r="C72" s="165"/>
      <c r="D72" s="66">
        <f>SUM(D73:D74)</f>
        <v>13619</v>
      </c>
      <c r="E72" s="165"/>
      <c r="F72" s="66">
        <f>SUM(F73:F74)</f>
        <v>7226</v>
      </c>
      <c r="G72" s="59"/>
      <c r="H72" s="66">
        <f>SUM(H73:H74)</f>
        <v>4454</v>
      </c>
      <c r="I72" s="59"/>
      <c r="J72" s="66">
        <f>SUM(J73:J74)</f>
        <v>4195</v>
      </c>
      <c r="K72" s="59"/>
      <c r="L72" s="66">
        <f>SUM(L73:L74)</f>
        <v>5371</v>
      </c>
      <c r="M72" s="165"/>
      <c r="N72" s="66">
        <f>SUM(N73:N74)</f>
        <v>8880</v>
      </c>
      <c r="O72" s="165"/>
      <c r="P72" s="66">
        <f>SUM(P73:P74)</f>
        <v>5984</v>
      </c>
      <c r="Q72" s="165"/>
      <c r="R72" s="66">
        <f>SUM(R73:R74)</f>
        <v>6808</v>
      </c>
      <c r="S72" s="165"/>
      <c r="T72" s="66">
        <f>SUM(T73:T74)</f>
        <v>7162</v>
      </c>
      <c r="U72" s="165"/>
      <c r="V72" s="216">
        <f>SUM(V73:V74)</f>
        <v>8246</v>
      </c>
      <c r="W72" s="215"/>
      <c r="X72" s="216">
        <f>SUM(X73:X74)</f>
        <v>8820</v>
      </c>
      <c r="Y72"/>
    </row>
    <row r="73" spans="1:25">
      <c r="A73" s="54" t="s">
        <v>13</v>
      </c>
      <c r="B73" s="61">
        <v>4003</v>
      </c>
      <c r="C73" s="165"/>
      <c r="D73" s="61">
        <v>4453</v>
      </c>
      <c r="E73" s="165"/>
      <c r="F73" s="61">
        <v>3010</v>
      </c>
      <c r="G73" s="165"/>
      <c r="H73" s="61">
        <v>2093</v>
      </c>
      <c r="I73" s="165"/>
      <c r="J73" s="61">
        <v>2094</v>
      </c>
      <c r="K73" s="165"/>
      <c r="L73" s="61">
        <v>2345</v>
      </c>
      <c r="M73" s="165"/>
      <c r="N73" s="61">
        <v>4069</v>
      </c>
      <c r="O73" s="165"/>
      <c r="P73" s="61">
        <v>2550</v>
      </c>
      <c r="Q73" s="165"/>
      <c r="R73" s="61">
        <v>2831</v>
      </c>
      <c r="S73" s="165"/>
      <c r="T73" s="61">
        <v>2972</v>
      </c>
      <c r="U73" s="165"/>
      <c r="V73" s="215">
        <v>2954</v>
      </c>
      <c r="W73" s="223"/>
      <c r="X73" s="215">
        <v>4340</v>
      </c>
      <c r="Y73"/>
    </row>
    <row r="74" spans="1:25">
      <c r="A74" s="54" t="s">
        <v>15</v>
      </c>
      <c r="B74" s="61">
        <v>9379</v>
      </c>
      <c r="C74" s="165"/>
      <c r="D74" s="61">
        <v>9166</v>
      </c>
      <c r="E74" s="165"/>
      <c r="F74" s="61">
        <v>4216</v>
      </c>
      <c r="G74" s="165"/>
      <c r="H74" s="61">
        <v>2361</v>
      </c>
      <c r="I74" s="165"/>
      <c r="J74" s="61">
        <v>2101</v>
      </c>
      <c r="K74" s="165"/>
      <c r="L74" s="61">
        <v>3026</v>
      </c>
      <c r="M74" s="48"/>
      <c r="N74" s="61">
        <v>4811</v>
      </c>
      <c r="O74" s="48"/>
      <c r="P74" s="61">
        <v>3434</v>
      </c>
      <c r="Q74" s="48"/>
      <c r="R74" s="61">
        <v>3977</v>
      </c>
      <c r="S74" s="48"/>
      <c r="T74" s="47">
        <v>4190</v>
      </c>
      <c r="U74" s="48"/>
      <c r="V74" s="215">
        <v>5292</v>
      </c>
      <c r="W74" s="223"/>
      <c r="X74" s="215">
        <v>4480</v>
      </c>
      <c r="Y74"/>
    </row>
    <row r="75" spans="1:25">
      <c r="A75" s="54"/>
      <c r="B75" s="47"/>
      <c r="C75" s="48"/>
      <c r="D75" s="47"/>
      <c r="E75" s="48"/>
      <c r="F75" s="47"/>
      <c r="G75" s="48"/>
      <c r="H75" s="47"/>
      <c r="I75" s="48"/>
      <c r="J75" s="47"/>
      <c r="K75" s="48"/>
      <c r="L75" s="47"/>
      <c r="M75" s="165"/>
      <c r="N75" s="61"/>
      <c r="O75" s="165"/>
      <c r="P75" s="61"/>
      <c r="Q75" s="165"/>
      <c r="R75" s="61"/>
      <c r="S75" s="165"/>
      <c r="T75" s="61"/>
      <c r="U75" s="165"/>
      <c r="V75" s="223"/>
      <c r="W75" s="223"/>
      <c r="X75" s="223"/>
      <c r="Y75"/>
    </row>
    <row r="76" spans="1:25">
      <c r="A76" s="46" t="s">
        <v>19</v>
      </c>
      <c r="B76" s="61"/>
      <c r="C76" s="165"/>
      <c r="D76" s="61"/>
      <c r="E76" s="165"/>
      <c r="F76" s="61"/>
      <c r="G76" s="165"/>
      <c r="H76" s="61"/>
      <c r="I76" s="165"/>
      <c r="J76" s="61"/>
      <c r="K76" s="165"/>
      <c r="L76" s="61"/>
      <c r="M76" s="59"/>
      <c r="N76" s="56"/>
      <c r="O76" s="59"/>
      <c r="P76" s="56"/>
      <c r="Q76" s="59"/>
      <c r="R76" s="56"/>
      <c r="S76" s="59"/>
      <c r="T76" s="56"/>
      <c r="U76" s="59"/>
      <c r="V76" s="223"/>
      <c r="W76" s="223"/>
      <c r="X76" s="223"/>
      <c r="Y76"/>
    </row>
    <row r="77" spans="1:25">
      <c r="A77" s="46" t="s">
        <v>12</v>
      </c>
      <c r="B77" s="66">
        <f>SUM(B78:B79)</f>
        <v>83458</v>
      </c>
      <c r="C77" s="59"/>
      <c r="D77" s="66">
        <f>SUM(D78:D79)</f>
        <v>84709</v>
      </c>
      <c r="E77" s="59"/>
      <c r="F77" s="66">
        <f>SUM(F78:F79)</f>
        <v>79504</v>
      </c>
      <c r="G77" s="59"/>
      <c r="H77" s="66">
        <f>SUM(H78:H79)</f>
        <v>79620</v>
      </c>
      <c r="I77" s="59"/>
      <c r="J77" s="66">
        <f>SUM(J78:J79)</f>
        <v>76074</v>
      </c>
      <c r="K77" s="59"/>
      <c r="L77" s="66">
        <f>SUM(L78:L79)</f>
        <v>75720</v>
      </c>
      <c r="M77" s="165"/>
      <c r="N77" s="66">
        <f>SUM(N78:N79)</f>
        <v>78616</v>
      </c>
      <c r="O77" s="165"/>
      <c r="P77" s="66">
        <f>SUM(P78:P79)</f>
        <v>74187</v>
      </c>
      <c r="Q77" s="165"/>
      <c r="R77" s="66">
        <f>SUM(R78:R79)</f>
        <v>73791</v>
      </c>
      <c r="S77" s="165"/>
      <c r="T77" s="66">
        <f>SUM(T78:T79)</f>
        <v>78988</v>
      </c>
      <c r="U77" s="165"/>
      <c r="V77" s="216">
        <f>SUM(V78:V79)</f>
        <v>76440</v>
      </c>
      <c r="W77" s="223"/>
      <c r="X77" s="216">
        <f>SUM(X78:X79)</f>
        <v>80767</v>
      </c>
      <c r="Y77"/>
    </row>
    <row r="78" spans="1:25">
      <c r="A78" s="54" t="s">
        <v>13</v>
      </c>
      <c r="B78" s="61">
        <v>20559</v>
      </c>
      <c r="C78" s="165"/>
      <c r="D78" s="61">
        <v>21402</v>
      </c>
      <c r="E78" s="165"/>
      <c r="F78" s="61">
        <v>21408</v>
      </c>
      <c r="G78" s="165"/>
      <c r="H78" s="61">
        <v>21600</v>
      </c>
      <c r="I78" s="165"/>
      <c r="J78" s="61">
        <v>22320</v>
      </c>
      <c r="K78" s="165"/>
      <c r="L78" s="61">
        <v>21360</v>
      </c>
      <c r="M78" s="165"/>
      <c r="N78" s="61">
        <v>22134</v>
      </c>
      <c r="O78" s="165"/>
      <c r="P78" s="61">
        <v>19255</v>
      </c>
      <c r="Q78" s="165"/>
      <c r="R78" s="61">
        <v>21870</v>
      </c>
      <c r="S78" s="165"/>
      <c r="T78" s="61">
        <v>22196</v>
      </c>
      <c r="U78" s="165"/>
      <c r="V78" s="215">
        <v>21480</v>
      </c>
      <c r="W78" s="223"/>
      <c r="X78" s="215">
        <v>21484</v>
      </c>
      <c r="Y78"/>
    </row>
    <row r="79" spans="1:25">
      <c r="A79" s="54" t="s">
        <v>15</v>
      </c>
      <c r="B79" s="61">
        <v>62899</v>
      </c>
      <c r="C79" s="165"/>
      <c r="D79" s="61">
        <v>63307</v>
      </c>
      <c r="E79" s="165"/>
      <c r="F79" s="61">
        <v>58096</v>
      </c>
      <c r="G79" s="165"/>
      <c r="H79" s="61">
        <v>58020</v>
      </c>
      <c r="I79" s="165"/>
      <c r="J79" s="61">
        <v>53754</v>
      </c>
      <c r="K79" s="165"/>
      <c r="L79" s="61">
        <v>54360</v>
      </c>
      <c r="M79" s="48"/>
      <c r="N79" s="61">
        <v>56482</v>
      </c>
      <c r="O79" s="48"/>
      <c r="P79" s="61">
        <v>54932</v>
      </c>
      <c r="Q79" s="48"/>
      <c r="R79" s="61">
        <v>51921</v>
      </c>
      <c r="S79" s="48"/>
      <c r="T79" s="61">
        <v>56792</v>
      </c>
      <c r="U79" s="48"/>
      <c r="V79" s="215">
        <v>54960</v>
      </c>
      <c r="W79" s="223"/>
      <c r="X79" s="215">
        <v>59283</v>
      </c>
      <c r="Y79"/>
    </row>
    <row r="80" spans="1:25">
      <c r="A80" s="54"/>
      <c r="B80" s="47"/>
      <c r="C80" s="48"/>
      <c r="D80" s="47"/>
      <c r="E80" s="48"/>
      <c r="F80" s="47"/>
      <c r="G80" s="48"/>
      <c r="H80" s="47"/>
      <c r="I80" s="48"/>
      <c r="J80" s="47"/>
      <c r="K80" s="48"/>
      <c r="L80" s="47"/>
      <c r="M80" s="59"/>
      <c r="N80" s="56"/>
      <c r="O80" s="59"/>
      <c r="P80" s="47"/>
      <c r="Q80" s="48"/>
      <c r="R80" s="47"/>
      <c r="S80" s="48"/>
      <c r="T80" s="47"/>
      <c r="U80" s="48"/>
      <c r="V80" s="223"/>
      <c r="W80" s="223"/>
      <c r="X80" s="223"/>
      <c r="Y80"/>
    </row>
    <row r="81" spans="1:25">
      <c r="A81" s="46" t="s">
        <v>20</v>
      </c>
      <c r="B81" s="56"/>
      <c r="C81" s="59"/>
      <c r="D81" s="56"/>
      <c r="E81" s="59"/>
      <c r="F81" s="56"/>
      <c r="G81" s="59"/>
      <c r="H81" s="56"/>
      <c r="I81" s="59"/>
      <c r="J81" s="47"/>
      <c r="K81" s="48"/>
      <c r="L81" s="47"/>
      <c r="M81" s="165"/>
      <c r="N81" s="66"/>
      <c r="O81" s="165"/>
      <c r="P81" s="66"/>
      <c r="Q81" s="165"/>
      <c r="R81" s="66"/>
      <c r="S81" s="165"/>
      <c r="T81" s="66"/>
      <c r="U81" s="165"/>
      <c r="V81" s="223"/>
      <c r="W81" s="223"/>
      <c r="X81" s="223"/>
      <c r="Y81"/>
    </row>
    <row r="82" spans="1:25">
      <c r="A82" s="46" t="s">
        <v>12</v>
      </c>
      <c r="B82" s="66">
        <f>SUM(B83:B84)</f>
        <v>37649</v>
      </c>
      <c r="C82" s="165"/>
      <c r="D82" s="66">
        <f>SUM(D83:D84)</f>
        <v>38886</v>
      </c>
      <c r="E82" s="165" t="s">
        <v>34</v>
      </c>
      <c r="F82" s="66">
        <f>SUM(F83:F84)</f>
        <v>18231</v>
      </c>
      <c r="G82" s="165"/>
      <c r="H82" s="66">
        <f>SUM(H83:H84)</f>
        <v>10339</v>
      </c>
      <c r="I82" s="165" t="s">
        <v>34</v>
      </c>
      <c r="J82" s="66">
        <f>SUM(J83:J84)</f>
        <v>9167</v>
      </c>
      <c r="K82" s="165"/>
      <c r="L82" s="66">
        <f>SUM(L83:L84)</f>
        <v>12184</v>
      </c>
      <c r="M82" s="165" t="s">
        <v>34</v>
      </c>
      <c r="N82" s="66">
        <f>SUM(N83:N84)</f>
        <v>22337</v>
      </c>
      <c r="O82" s="165" t="s">
        <v>34</v>
      </c>
      <c r="P82" s="66">
        <f>SUM(P83:P84)</f>
        <v>13976</v>
      </c>
      <c r="Q82" s="165" t="s">
        <v>34</v>
      </c>
      <c r="R82" s="66">
        <f>SUM(R83:R84)</f>
        <v>16097</v>
      </c>
      <c r="S82" s="165" t="s">
        <v>34</v>
      </c>
      <c r="T82" s="66">
        <f>SUM(T83:T84)</f>
        <v>17668</v>
      </c>
      <c r="U82" s="165" t="s">
        <v>34</v>
      </c>
      <c r="V82" s="216">
        <f>SUM(V83:V84)</f>
        <v>20905</v>
      </c>
      <c r="W82" s="165" t="s">
        <v>34</v>
      </c>
      <c r="X82" s="216">
        <f>SUM(X83:X84)</f>
        <v>20430</v>
      </c>
      <c r="Y82"/>
    </row>
    <row r="83" spans="1:25">
      <c r="A83" s="46" t="s">
        <v>13</v>
      </c>
      <c r="B83" s="58">
        <v>8731</v>
      </c>
      <c r="C83" s="59"/>
      <c r="D83" s="58">
        <v>9786</v>
      </c>
      <c r="E83" s="59"/>
      <c r="F83" s="58">
        <v>6018</v>
      </c>
      <c r="G83" s="59"/>
      <c r="H83" s="58">
        <v>3916</v>
      </c>
      <c r="I83" s="59"/>
      <c r="J83" s="58">
        <v>3856</v>
      </c>
      <c r="K83" s="59"/>
      <c r="L83" s="61">
        <v>4352</v>
      </c>
      <c r="M83" s="165"/>
      <c r="N83" s="61">
        <v>8195</v>
      </c>
      <c r="O83" s="165"/>
      <c r="P83" s="61">
        <v>4654</v>
      </c>
      <c r="Q83" s="165"/>
      <c r="R83" s="61">
        <v>5318</v>
      </c>
      <c r="S83" s="165"/>
      <c r="T83" s="61">
        <v>5307</v>
      </c>
      <c r="U83" s="165"/>
      <c r="V83" s="215">
        <v>5903</v>
      </c>
      <c r="W83" s="223"/>
      <c r="X83" s="215">
        <v>7672</v>
      </c>
      <c r="Y83"/>
    </row>
    <row r="84" spans="1:25">
      <c r="A84" s="54" t="s">
        <v>15</v>
      </c>
      <c r="B84" s="61">
        <v>28918</v>
      </c>
      <c r="C84" s="165"/>
      <c r="D84" s="61">
        <v>29100</v>
      </c>
      <c r="E84" s="165"/>
      <c r="F84" s="61">
        <v>12213</v>
      </c>
      <c r="G84" s="165"/>
      <c r="H84" s="61">
        <v>6423</v>
      </c>
      <c r="I84" s="165"/>
      <c r="J84" s="61">
        <v>5311</v>
      </c>
      <c r="K84" s="165"/>
      <c r="L84" s="61">
        <v>7832</v>
      </c>
      <c r="M84" s="165"/>
      <c r="N84" s="61">
        <v>14142</v>
      </c>
      <c r="O84" s="165"/>
      <c r="P84" s="61">
        <v>9322</v>
      </c>
      <c r="Q84" s="165"/>
      <c r="R84" s="61">
        <v>10779</v>
      </c>
      <c r="S84" s="165"/>
      <c r="T84" s="47">
        <v>12361</v>
      </c>
      <c r="U84" s="48"/>
      <c r="V84" s="215">
        <v>15002</v>
      </c>
      <c r="W84" s="223"/>
      <c r="X84" s="215">
        <v>12758</v>
      </c>
      <c r="Y84"/>
    </row>
    <row r="85" spans="1:25">
      <c r="A85" s="54"/>
      <c r="B85" s="61"/>
      <c r="C85" s="165"/>
      <c r="D85" s="61"/>
      <c r="E85" s="165"/>
      <c r="F85" s="61"/>
      <c r="G85" s="165"/>
      <c r="H85" s="61"/>
      <c r="I85" s="165"/>
      <c r="J85" s="61"/>
      <c r="K85" s="165"/>
      <c r="L85" s="47"/>
      <c r="M85" s="165"/>
      <c r="N85" s="61"/>
      <c r="O85" s="165"/>
      <c r="P85" s="61"/>
      <c r="Q85" s="165"/>
      <c r="R85" s="61"/>
      <c r="S85" s="165"/>
      <c r="T85" s="61"/>
      <c r="U85" s="165"/>
      <c r="V85" s="223"/>
      <c r="W85" s="223"/>
      <c r="X85" s="223"/>
      <c r="Y85"/>
    </row>
    <row r="86" spans="1:25" ht="25.5">
      <c r="A86" s="46" t="s">
        <v>21</v>
      </c>
      <c r="B86" s="61"/>
      <c r="C86" s="165"/>
      <c r="D86" s="61"/>
      <c r="E86" s="165"/>
      <c r="F86" s="61"/>
      <c r="G86" s="165"/>
      <c r="H86" s="61"/>
      <c r="I86" s="165"/>
      <c r="J86" s="61"/>
      <c r="K86" s="165"/>
      <c r="L86" s="61"/>
      <c r="M86" s="70"/>
      <c r="N86" s="56"/>
      <c r="O86" s="59"/>
      <c r="P86" s="67"/>
      <c r="Q86" s="70"/>
      <c r="R86" s="67"/>
      <c r="S86" s="70"/>
      <c r="T86" s="67"/>
      <c r="U86" s="70"/>
      <c r="V86" s="223"/>
      <c r="W86" s="223"/>
      <c r="X86" s="223"/>
      <c r="Y86"/>
    </row>
    <row r="87" spans="1:25">
      <c r="A87" s="46" t="s">
        <v>12</v>
      </c>
      <c r="B87" s="67">
        <f>(B72/B67)*100</f>
        <v>53.246856597166961</v>
      </c>
      <c r="C87" s="70"/>
      <c r="D87" s="67">
        <f>(D72/D67)*100</f>
        <v>53.426699619473538</v>
      </c>
      <c r="E87" s="70"/>
      <c r="F87" s="67">
        <f t="shared" ref="F87:H89" si="22">(F72/F67)*100</f>
        <v>29.827458102864689</v>
      </c>
      <c r="G87" s="70"/>
      <c r="H87" s="67">
        <f t="shared" si="22"/>
        <v>18.420181968569064</v>
      </c>
      <c r="I87" s="59"/>
      <c r="J87" s="67">
        <f t="shared" ref="J87:N87" si="23">(J72/J67)*100</f>
        <v>18.018985438769814</v>
      </c>
      <c r="K87" s="70"/>
      <c r="L87" s="67">
        <f t="shared" si="23"/>
        <v>23.433682373472951</v>
      </c>
      <c r="M87" s="166"/>
      <c r="N87" s="67">
        <f t="shared" si="23"/>
        <v>36.25969783585137</v>
      </c>
      <c r="O87" s="165"/>
      <c r="P87" s="67">
        <f t="shared" ref="P87:T87" si="24">(P72/P67)*100</f>
        <v>27.271898641874031</v>
      </c>
      <c r="Q87" s="166"/>
      <c r="R87" s="67">
        <f t="shared" si="24"/>
        <v>30.473121167360457</v>
      </c>
      <c r="S87" s="166"/>
      <c r="T87" s="67">
        <f t="shared" si="24"/>
        <v>29.733881346784575</v>
      </c>
      <c r="U87" s="166"/>
      <c r="V87" s="218">
        <f t="shared" ref="V87:X87" si="25">(V72/V67)*100</f>
        <v>35.37537537537537</v>
      </c>
      <c r="W87" s="223"/>
      <c r="X87" s="218">
        <f t="shared" si="25"/>
        <v>35.681055058861602</v>
      </c>
      <c r="Y87"/>
    </row>
    <row r="88" spans="1:25">
      <c r="A88" s="54" t="s">
        <v>13</v>
      </c>
      <c r="B88" s="72">
        <f>(B73/B68)*100</f>
        <v>49.720531610980004</v>
      </c>
      <c r="C88" s="166"/>
      <c r="D88" s="72">
        <f>(D73/D68)*100</f>
        <v>53.132084476792741</v>
      </c>
      <c r="E88" s="166"/>
      <c r="F88" s="203">
        <f t="shared" si="22"/>
        <v>35.646612979630504</v>
      </c>
      <c r="G88" s="166"/>
      <c r="H88" s="203">
        <f t="shared" si="22"/>
        <v>24.479532163742689</v>
      </c>
      <c r="I88" s="210"/>
      <c r="J88" s="203">
        <f t="shared" ref="J88:L88" si="26">(J73/J68)*100</f>
        <v>23.701188455008491</v>
      </c>
      <c r="K88" s="211"/>
      <c r="L88" s="203">
        <f t="shared" si="26"/>
        <v>27.426900584795323</v>
      </c>
      <c r="M88" s="166"/>
      <c r="N88" s="203">
        <f t="shared" ref="N88" si="27">(N73/N68)*100</f>
        <v>46.055461233729481</v>
      </c>
      <c r="O88" s="165"/>
      <c r="P88" s="203">
        <f t="shared" ref="P88:T88" si="28">(P73/P68)*100</f>
        <v>34.15941058271936</v>
      </c>
      <c r="Q88" s="166"/>
      <c r="R88" s="203">
        <f t="shared" si="28"/>
        <v>32.766203703703702</v>
      </c>
      <c r="S88" s="166"/>
      <c r="T88" s="203">
        <f t="shared" si="28"/>
        <v>33.638936049801927</v>
      </c>
      <c r="U88" s="166"/>
      <c r="V88" s="203">
        <f t="shared" ref="V88:X88" si="29">(V73/V68)*100</f>
        <v>34.549707602339183</v>
      </c>
      <c r="W88" s="223"/>
      <c r="X88" s="203">
        <f t="shared" si="29"/>
        <v>50.295515123421019</v>
      </c>
      <c r="Y88"/>
    </row>
    <row r="89" spans="1:25">
      <c r="A89" s="54" t="s">
        <v>15</v>
      </c>
      <c r="B89" s="72">
        <f>(B74/B69)*100</f>
        <v>54.908963175458112</v>
      </c>
      <c r="C89" s="166"/>
      <c r="D89" s="72">
        <f>(D74/D69)*100</f>
        <v>53.571011104617185</v>
      </c>
      <c r="E89" s="166"/>
      <c r="F89" s="203">
        <f t="shared" si="22"/>
        <v>26.713977949562796</v>
      </c>
      <c r="G89" s="166"/>
      <c r="H89" s="203">
        <f t="shared" si="22"/>
        <v>15.105566218809981</v>
      </c>
      <c r="I89" s="210"/>
      <c r="J89" s="203">
        <f t="shared" ref="J89:L89" si="30">(J74/J69)*100</f>
        <v>14.543818358022984</v>
      </c>
      <c r="K89" s="211"/>
      <c r="L89" s="203">
        <f t="shared" si="30"/>
        <v>21.057759220598466</v>
      </c>
      <c r="M89" s="165"/>
      <c r="N89" s="203">
        <f t="shared" ref="N89" si="31">(N74/N69)*100</f>
        <v>30.731395720217179</v>
      </c>
      <c r="O89" s="165"/>
      <c r="P89" s="203">
        <f t="shared" ref="P89:T89" si="32">(P74/P69)*100</f>
        <v>23.720384057470469</v>
      </c>
      <c r="Q89" s="165"/>
      <c r="R89" s="203">
        <f t="shared" si="32"/>
        <v>29.027078315451426</v>
      </c>
      <c r="S89" s="165"/>
      <c r="T89" s="203">
        <f t="shared" si="32"/>
        <v>27.471806976134278</v>
      </c>
      <c r="U89" s="165"/>
      <c r="V89" s="203">
        <f t="shared" ref="V89:X89" si="33">(V74/V69)*100</f>
        <v>35.853658536585364</v>
      </c>
      <c r="W89" s="223"/>
      <c r="X89" s="203">
        <f t="shared" si="33"/>
        <v>27.843380981976384</v>
      </c>
      <c r="Y89"/>
    </row>
    <row r="90" spans="1:25">
      <c r="A90" s="46"/>
      <c r="B90" s="61"/>
      <c r="C90" s="165"/>
      <c r="D90" s="61"/>
      <c r="E90" s="165"/>
      <c r="F90" s="61"/>
      <c r="G90" s="165"/>
      <c r="H90" s="61"/>
      <c r="I90" s="165"/>
      <c r="J90" s="61"/>
      <c r="K90" s="165"/>
      <c r="L90" s="61"/>
      <c r="M90" s="59"/>
      <c r="N90" s="56"/>
      <c r="O90" s="59"/>
      <c r="P90" s="56"/>
      <c r="Q90" s="59"/>
      <c r="R90" s="56"/>
      <c r="S90" s="59"/>
      <c r="T90" s="47"/>
      <c r="U90" s="48"/>
      <c r="V90" s="223"/>
      <c r="W90" s="223"/>
      <c r="X90" s="223"/>
      <c r="Y90"/>
    </row>
    <row r="91" spans="1:25">
      <c r="A91" s="46" t="s">
        <v>22</v>
      </c>
      <c r="B91" s="56"/>
      <c r="C91" s="59"/>
      <c r="D91" s="56"/>
      <c r="E91" s="59"/>
      <c r="F91" s="56"/>
      <c r="G91" s="59"/>
      <c r="H91" s="56"/>
      <c r="I91" s="59"/>
      <c r="J91" s="56"/>
      <c r="K91" s="59"/>
      <c r="L91" s="47"/>
      <c r="M91" s="166"/>
      <c r="N91" s="75"/>
      <c r="O91" s="166"/>
      <c r="P91" s="75"/>
      <c r="Q91" s="166"/>
      <c r="R91" s="75"/>
      <c r="S91" s="166"/>
      <c r="T91" s="75"/>
      <c r="U91" s="166"/>
      <c r="V91" s="223"/>
      <c r="W91" s="223"/>
      <c r="X91" s="223"/>
      <c r="Y91"/>
    </row>
    <row r="92" spans="1:25">
      <c r="A92" s="54" t="s">
        <v>12</v>
      </c>
      <c r="B92" s="75">
        <f>(B82/B77)*100</f>
        <v>45.111313475041335</v>
      </c>
      <c r="C92" s="166"/>
      <c r="D92" s="75">
        <f>(D82/D77)*100</f>
        <v>45.905393759813009</v>
      </c>
      <c r="E92" s="166"/>
      <c r="F92" s="75">
        <f t="shared" ref="F92:H94" si="34">(F82/F77)*100</f>
        <v>22.93092171463071</v>
      </c>
      <c r="G92" s="166"/>
      <c r="H92" s="75">
        <f t="shared" si="34"/>
        <v>12.985430796282341</v>
      </c>
      <c r="I92" s="166"/>
      <c r="J92" s="75">
        <f t="shared" ref="J92:L92" si="35">(J82/J77)*100</f>
        <v>12.050109104293188</v>
      </c>
      <c r="K92" s="166"/>
      <c r="L92" s="75">
        <f t="shared" si="35"/>
        <v>16.090861067089275</v>
      </c>
      <c r="M92" s="166"/>
      <c r="N92" s="75">
        <f t="shared" ref="N92:T94" si="36">(N82/N77)*100</f>
        <v>28.412791289304977</v>
      </c>
      <c r="O92" s="166"/>
      <c r="P92" s="75">
        <f t="shared" si="36"/>
        <v>18.838880127246014</v>
      </c>
      <c r="Q92" s="166"/>
      <c r="R92" s="75">
        <f t="shared" si="36"/>
        <v>21.814313398652953</v>
      </c>
      <c r="S92" s="166"/>
      <c r="T92" s="75">
        <f t="shared" si="36"/>
        <v>22.367954626019142</v>
      </c>
      <c r="U92" s="166"/>
      <c r="V92" s="219">
        <f t="shared" ref="V92:X92" si="37">(V82/V77)*100</f>
        <v>27.348246991104137</v>
      </c>
      <c r="W92" s="223"/>
      <c r="X92" s="219">
        <f t="shared" si="37"/>
        <v>25.294984337662658</v>
      </c>
      <c r="Y92"/>
    </row>
    <row r="93" spans="1:25">
      <c r="A93" s="54" t="s">
        <v>13</v>
      </c>
      <c r="B93" s="72">
        <f>(B83/B78)*100</f>
        <v>42.468018872513255</v>
      </c>
      <c r="C93" s="166"/>
      <c r="D93" s="72">
        <f>(D83/D78)*100</f>
        <v>45.724698626296608</v>
      </c>
      <c r="E93" s="166"/>
      <c r="F93" s="204">
        <f t="shared" si="34"/>
        <v>28.110986547085204</v>
      </c>
      <c r="G93" s="166"/>
      <c r="H93" s="204">
        <f t="shared" ref="H93" si="38">(H83/H78)*100</f>
        <v>18.12962962962963</v>
      </c>
      <c r="I93" s="166"/>
      <c r="J93" s="204">
        <f t="shared" ref="J93:L93" si="39">(J83/J78)*100</f>
        <v>17.275985663082437</v>
      </c>
      <c r="K93" s="211"/>
      <c r="L93" s="204">
        <f t="shared" si="39"/>
        <v>20.374531835205993</v>
      </c>
      <c r="M93" s="211"/>
      <c r="N93" s="204">
        <f t="shared" ref="N93" si="40">(N83/N78)*100</f>
        <v>37.024487214240537</v>
      </c>
      <c r="O93" s="166"/>
      <c r="P93" s="204">
        <f t="shared" si="36"/>
        <v>24.170345364840301</v>
      </c>
      <c r="Q93" s="166"/>
      <c r="R93" s="204">
        <f t="shared" si="36"/>
        <v>24.316415180612712</v>
      </c>
      <c r="S93" s="166"/>
      <c r="T93" s="204">
        <f t="shared" si="36"/>
        <v>23.909713461885023</v>
      </c>
      <c r="U93" s="166"/>
      <c r="V93" s="204">
        <f t="shared" ref="V93:X93" si="41">(V83/V78)*100</f>
        <v>27.481378026070765</v>
      </c>
      <c r="W93" s="223"/>
      <c r="X93" s="204">
        <f t="shared" si="41"/>
        <v>35.710296034258057</v>
      </c>
      <c r="Y93"/>
    </row>
    <row r="94" spans="1:25">
      <c r="A94" s="54" t="s">
        <v>15</v>
      </c>
      <c r="B94" s="72">
        <f>(B84/B79)*100</f>
        <v>45.975293724860492</v>
      </c>
      <c r="C94" s="166"/>
      <c r="D94" s="72">
        <f>(D84/D79)*100</f>
        <v>45.966480799911544</v>
      </c>
      <c r="E94" s="166"/>
      <c r="F94" s="204">
        <f t="shared" si="34"/>
        <v>21.022101349490498</v>
      </c>
      <c r="G94" s="166"/>
      <c r="H94" s="204">
        <f t="shared" ref="H94" si="42">(H84/H79)*100</f>
        <v>11.070320579110652</v>
      </c>
      <c r="I94" s="166"/>
      <c r="J94" s="204">
        <f t="shared" ref="J94:L94" si="43">(J84/J79)*100</f>
        <v>9.8801949622353682</v>
      </c>
      <c r="K94" s="211"/>
      <c r="L94" s="204">
        <f t="shared" si="43"/>
        <v>14.40765268579838</v>
      </c>
      <c r="M94" s="212"/>
      <c r="N94" s="204">
        <f t="shared" ref="N94" si="44">(N84/N79)*100</f>
        <v>25.038065224319251</v>
      </c>
      <c r="O94" s="59"/>
      <c r="P94" s="204">
        <f t="shared" si="36"/>
        <v>16.970072089128376</v>
      </c>
      <c r="Q94" s="59"/>
      <c r="R94" s="204">
        <f t="shared" si="36"/>
        <v>20.760385970994395</v>
      </c>
      <c r="S94" s="59"/>
      <c r="T94" s="204">
        <f t="shared" si="36"/>
        <v>21.765389491477674</v>
      </c>
      <c r="U94" s="48"/>
      <c r="V94" s="204">
        <f t="shared" ref="V94:X94" si="45">(V84/V79)*100</f>
        <v>27.296215429403205</v>
      </c>
      <c r="W94" s="223"/>
      <c r="X94" s="204">
        <f t="shared" si="45"/>
        <v>21.520503348346068</v>
      </c>
      <c r="Y94"/>
    </row>
    <row r="95" spans="1:25">
      <c r="A95" s="46"/>
      <c r="B95" s="56"/>
      <c r="C95" s="59"/>
      <c r="D95" s="56"/>
      <c r="E95" s="59"/>
      <c r="F95" s="56"/>
      <c r="G95" s="59"/>
      <c r="H95" s="56"/>
      <c r="I95" s="59"/>
      <c r="J95" s="56"/>
      <c r="K95" s="59"/>
      <c r="L95" s="47"/>
      <c r="M95" s="165"/>
      <c r="N95" s="61"/>
      <c r="O95" s="165"/>
      <c r="P95" s="61"/>
      <c r="Q95" s="165"/>
      <c r="R95" s="61"/>
      <c r="S95" s="165"/>
      <c r="T95" s="47"/>
      <c r="U95" s="48"/>
      <c r="V95" s="223"/>
      <c r="W95" s="223"/>
      <c r="X95" s="223"/>
      <c r="Y95"/>
    </row>
    <row r="96" spans="1:25">
      <c r="A96" s="54" t="s">
        <v>23</v>
      </c>
      <c r="B96" s="61"/>
      <c r="C96" s="165"/>
      <c r="D96" s="61"/>
      <c r="E96" s="165"/>
      <c r="F96" s="61"/>
      <c r="G96" s="165"/>
      <c r="H96" s="61"/>
      <c r="I96" s="165"/>
      <c r="J96" s="61"/>
      <c r="K96" s="165"/>
      <c r="L96" s="47"/>
      <c r="M96" s="165"/>
      <c r="N96" s="66"/>
      <c r="O96" s="165"/>
      <c r="P96" s="66"/>
      <c r="Q96" s="165"/>
      <c r="R96" s="66"/>
      <c r="S96" s="165"/>
      <c r="T96" s="66"/>
      <c r="U96" s="165"/>
      <c r="V96" s="223"/>
      <c r="W96" s="223"/>
      <c r="X96" s="223"/>
      <c r="Y96"/>
    </row>
    <row r="97" spans="1:25">
      <c r="A97" s="54" t="s">
        <v>12</v>
      </c>
      <c r="B97" s="66">
        <f>SUM(B98:B99)</f>
        <v>14152</v>
      </c>
      <c r="C97" s="165"/>
      <c r="D97" s="66">
        <f>SUM(D98:D99)</f>
        <v>15387</v>
      </c>
      <c r="E97" s="165" t="s">
        <v>34</v>
      </c>
      <c r="F97" s="66">
        <f>SUM(F98:F99)</f>
        <v>7938</v>
      </c>
      <c r="G97" s="165"/>
      <c r="H97" s="66">
        <f>SUM(H98:H99)</f>
        <v>5093</v>
      </c>
      <c r="I97" s="165" t="s">
        <v>34</v>
      </c>
      <c r="J97" s="66">
        <f>SUM(J98:J99)</f>
        <v>4862</v>
      </c>
      <c r="K97" s="165"/>
      <c r="L97" s="66">
        <f>SUM(L98:L99)</f>
        <v>5951</v>
      </c>
      <c r="M97" s="165" t="s">
        <v>34</v>
      </c>
      <c r="N97" s="66">
        <f>SUM(N98:N99)</f>
        <v>9648</v>
      </c>
      <c r="O97" s="165" t="s">
        <v>34</v>
      </c>
      <c r="P97" s="66">
        <f>SUM(P98:P99)</f>
        <v>6698</v>
      </c>
      <c r="Q97" s="165" t="s">
        <v>34</v>
      </c>
      <c r="R97" s="66">
        <f>SUM(R98:R99)</f>
        <v>7637</v>
      </c>
      <c r="S97" s="165" t="s">
        <v>34</v>
      </c>
      <c r="T97" s="66">
        <f>SUM(T98:T99)</f>
        <v>8488</v>
      </c>
      <c r="U97" s="165" t="s">
        <v>34</v>
      </c>
      <c r="V97" s="216">
        <f>SUM(V98:V99)</f>
        <v>10112</v>
      </c>
      <c r="W97" s="165" t="s">
        <v>34</v>
      </c>
      <c r="X97" s="216">
        <f>SUM(X98:X99)</f>
        <v>9625</v>
      </c>
      <c r="Y97"/>
    </row>
    <row r="98" spans="1:25">
      <c r="A98" s="54" t="s">
        <v>13</v>
      </c>
      <c r="B98" s="61">
        <v>2590</v>
      </c>
      <c r="C98" s="165"/>
      <c r="D98" s="61">
        <v>2656</v>
      </c>
      <c r="E98" s="165"/>
      <c r="F98" s="61">
        <v>2514</v>
      </c>
      <c r="G98" s="165"/>
      <c r="H98" s="61">
        <v>1877</v>
      </c>
      <c r="I98" s="165"/>
      <c r="J98" s="61">
        <v>1988</v>
      </c>
      <c r="K98" s="165"/>
      <c r="L98" s="61">
        <v>2132</v>
      </c>
      <c r="M98" s="59"/>
      <c r="N98" s="58">
        <v>3601</v>
      </c>
      <c r="O98" s="59"/>
      <c r="P98" s="58">
        <v>2214</v>
      </c>
      <c r="Q98" s="59"/>
      <c r="R98" s="58">
        <v>2491</v>
      </c>
      <c r="S98" s="59"/>
      <c r="T98" s="61">
        <v>2712</v>
      </c>
      <c r="U98" s="165"/>
      <c r="V98" s="215">
        <v>2924</v>
      </c>
      <c r="W98" s="223"/>
      <c r="X98" s="215">
        <v>3601</v>
      </c>
      <c r="Y98"/>
    </row>
    <row r="99" spans="1:25">
      <c r="A99" s="54" t="s">
        <v>15</v>
      </c>
      <c r="B99" s="58">
        <v>11562</v>
      </c>
      <c r="C99" s="59"/>
      <c r="D99" s="58">
        <v>12731</v>
      </c>
      <c r="E99" s="59"/>
      <c r="F99" s="58">
        <v>5424</v>
      </c>
      <c r="G99" s="59"/>
      <c r="H99" s="58">
        <v>3216</v>
      </c>
      <c r="I99" s="59"/>
      <c r="J99" s="58">
        <v>2874</v>
      </c>
      <c r="K99" s="59"/>
      <c r="L99" s="61">
        <v>3819</v>
      </c>
      <c r="M99" s="165"/>
      <c r="N99" s="61">
        <v>6047</v>
      </c>
      <c r="O99" s="165"/>
      <c r="P99" s="61">
        <v>4484</v>
      </c>
      <c r="Q99" s="165"/>
      <c r="R99" s="61">
        <v>5146</v>
      </c>
      <c r="S99" s="165"/>
      <c r="T99" s="47">
        <v>5776</v>
      </c>
      <c r="U99" s="48"/>
      <c r="V99" s="215">
        <v>7188</v>
      </c>
      <c r="W99" s="223"/>
      <c r="X99" s="215">
        <v>6024</v>
      </c>
      <c r="Y99"/>
    </row>
    <row r="100" spans="1:25">
      <c r="A100" s="54"/>
      <c r="B100" s="61"/>
      <c r="C100" s="165"/>
      <c r="D100" s="61"/>
      <c r="E100" s="165"/>
      <c r="F100" s="61"/>
      <c r="G100" s="165"/>
      <c r="H100" s="61"/>
      <c r="I100" s="165"/>
      <c r="J100" s="61"/>
      <c r="K100" s="165"/>
      <c r="L100" s="47"/>
      <c r="M100" s="165"/>
      <c r="N100" s="61"/>
      <c r="O100" s="165"/>
      <c r="P100" s="61"/>
      <c r="Q100" s="165"/>
      <c r="R100" s="61"/>
      <c r="S100" s="165"/>
      <c r="T100" s="47"/>
      <c r="U100" s="48"/>
      <c r="V100" s="223"/>
      <c r="W100" s="223"/>
      <c r="X100" s="223"/>
      <c r="Y100"/>
    </row>
    <row r="101" spans="1:25">
      <c r="A101" s="54" t="s">
        <v>31</v>
      </c>
      <c r="B101" s="61"/>
      <c r="C101" s="165"/>
      <c r="D101" s="61"/>
      <c r="E101" s="165"/>
      <c r="F101" s="61"/>
      <c r="G101" s="165"/>
      <c r="H101" s="61"/>
      <c r="I101" s="165"/>
      <c r="J101" s="61"/>
      <c r="K101" s="165"/>
      <c r="L101" s="47"/>
      <c r="M101" s="171"/>
      <c r="N101" s="79"/>
      <c r="O101" s="171"/>
      <c r="P101" s="79"/>
      <c r="Q101" s="171"/>
      <c r="R101" s="66"/>
      <c r="S101" s="165"/>
      <c r="T101" s="79"/>
      <c r="U101" s="171"/>
      <c r="V101" s="223"/>
      <c r="W101" s="223"/>
      <c r="X101" s="223"/>
      <c r="Y101"/>
    </row>
    <row r="102" spans="1:25">
      <c r="A102" s="46" t="s">
        <v>12</v>
      </c>
      <c r="B102" s="79">
        <f>(B82/B97)</f>
        <v>2.6603306953080836</v>
      </c>
      <c r="C102" s="171"/>
      <c r="D102" s="79">
        <f>(D82/D97)</f>
        <v>2.5271982842659386</v>
      </c>
      <c r="E102" s="171"/>
      <c r="F102" s="79">
        <f>(F82/F97)</f>
        <v>2.296674225245654</v>
      </c>
      <c r="G102" s="171"/>
      <c r="H102" s="79">
        <f t="shared" ref="H102:L104" si="46">(H82/H97)</f>
        <v>2.0300412330649911</v>
      </c>
      <c r="I102" s="171"/>
      <c r="J102" s="79">
        <f t="shared" si="46"/>
        <v>1.8854380913204443</v>
      </c>
      <c r="K102" s="165"/>
      <c r="L102" s="79">
        <f t="shared" si="46"/>
        <v>2.0473869937825575</v>
      </c>
      <c r="M102" s="82"/>
      <c r="N102" s="79">
        <f t="shared" ref="N102:T104" si="47">(N82/N97)</f>
        <v>2.3151948590381428</v>
      </c>
      <c r="O102" s="82"/>
      <c r="P102" s="79">
        <f t="shared" si="47"/>
        <v>2.0865930128396535</v>
      </c>
      <c r="Q102" s="82"/>
      <c r="R102" s="79">
        <f t="shared" si="47"/>
        <v>2.1077648291213826</v>
      </c>
      <c r="S102" s="59"/>
      <c r="T102" s="79">
        <f t="shared" si="47"/>
        <v>2.081526861451461</v>
      </c>
      <c r="U102" s="79"/>
      <c r="V102" s="220">
        <f t="shared" ref="V102:X102" si="48">(V82/V97)</f>
        <v>2.0673457278481013</v>
      </c>
      <c r="W102" s="220"/>
      <c r="X102" s="220">
        <f t="shared" si="48"/>
        <v>2.1225974025974028</v>
      </c>
      <c r="Y102"/>
    </row>
    <row r="103" spans="1:25">
      <c r="A103" s="46" t="s">
        <v>13</v>
      </c>
      <c r="B103" s="81">
        <f>(B83/B98)</f>
        <v>3.3710424710424709</v>
      </c>
      <c r="C103" s="82"/>
      <c r="D103" s="206">
        <f>(D83/D98)</f>
        <v>3.6844879518072289</v>
      </c>
      <c r="E103" s="207"/>
      <c r="F103" s="206">
        <f>(F83/F98)</f>
        <v>2.3937947494033414</v>
      </c>
      <c r="G103" s="207"/>
      <c r="H103" s="206">
        <f t="shared" si="46"/>
        <v>2.086307938199254</v>
      </c>
      <c r="I103" s="82"/>
      <c r="J103" s="206">
        <f t="shared" si="46"/>
        <v>1.9396378269617707</v>
      </c>
      <c r="K103" s="212"/>
      <c r="L103" s="206">
        <f t="shared" si="46"/>
        <v>2.0412757973733582</v>
      </c>
      <c r="M103" s="213"/>
      <c r="N103" s="206">
        <f t="shared" ref="N103" si="49">(N83/N98)</f>
        <v>2.2757567342404887</v>
      </c>
      <c r="O103" s="171"/>
      <c r="P103" s="206">
        <f t="shared" si="47"/>
        <v>2.1020776874435412</v>
      </c>
      <c r="Q103" s="171"/>
      <c r="R103" s="206">
        <f t="shared" si="47"/>
        <v>2.1348855881172222</v>
      </c>
      <c r="S103" s="165"/>
      <c r="T103" s="206">
        <f t="shared" si="47"/>
        <v>1.956858407079646</v>
      </c>
      <c r="U103" s="81"/>
      <c r="V103" s="206">
        <f t="shared" ref="V103:X103" si="50">(V83/V98)</f>
        <v>2.0188098495212037</v>
      </c>
      <c r="W103" s="220"/>
      <c r="X103" s="206">
        <f t="shared" si="50"/>
        <v>2.1305193001943903</v>
      </c>
      <c r="Y103"/>
    </row>
    <row r="104" spans="1:25">
      <c r="A104" s="159" t="s">
        <v>15</v>
      </c>
      <c r="B104" s="160">
        <f>(B84/B99)</f>
        <v>2.5011243729458572</v>
      </c>
      <c r="C104" s="167"/>
      <c r="D104" s="208">
        <f>(D84/D99)</f>
        <v>2.2857591705286309</v>
      </c>
      <c r="E104" s="209"/>
      <c r="F104" s="208">
        <f>(F84/F99)</f>
        <v>2.2516592920353982</v>
      </c>
      <c r="G104" s="209"/>
      <c r="H104" s="208">
        <f t="shared" si="46"/>
        <v>1.9972014925373134</v>
      </c>
      <c r="I104" s="167"/>
      <c r="J104" s="208">
        <f t="shared" si="46"/>
        <v>1.8479471120389701</v>
      </c>
      <c r="K104" s="214"/>
      <c r="L104" s="208">
        <f t="shared" si="46"/>
        <v>2.0507986383870125</v>
      </c>
      <c r="M104" s="168"/>
      <c r="N104" s="208">
        <f t="shared" ref="N104" si="51">(N84/N99)</f>
        <v>2.3386803373573675</v>
      </c>
      <c r="O104" s="168"/>
      <c r="P104" s="208">
        <f t="shared" si="47"/>
        <v>2.0789473684210527</v>
      </c>
      <c r="Q104" s="168"/>
      <c r="R104" s="208">
        <f t="shared" si="47"/>
        <v>2.0946366109599688</v>
      </c>
      <c r="S104" s="168"/>
      <c r="T104" s="208">
        <f t="shared" si="47"/>
        <v>2.1400623268698062</v>
      </c>
      <c r="U104" s="160"/>
      <c r="V104" s="208">
        <f t="shared" ref="V104:X104" si="52">(V84/V99)</f>
        <v>2.0870895937673901</v>
      </c>
      <c r="W104" s="221"/>
      <c r="X104" s="208">
        <f t="shared" si="52"/>
        <v>2.1178618857901728</v>
      </c>
      <c r="Y104"/>
    </row>
    <row r="105" spans="1:25" ht="22.5" customHeight="1">
      <c r="A105" s="201"/>
      <c r="B105" s="160"/>
      <c r="C105" s="167"/>
      <c r="D105" s="160"/>
      <c r="E105" s="167"/>
      <c r="F105" s="160"/>
      <c r="G105" s="167"/>
      <c r="H105" s="160"/>
      <c r="I105" s="167"/>
      <c r="J105" s="160"/>
      <c r="K105" s="178"/>
      <c r="L105" s="160"/>
      <c r="M105" s="168"/>
      <c r="N105" s="160"/>
      <c r="O105" s="168"/>
      <c r="P105" s="160"/>
      <c r="Q105" s="168"/>
      <c r="R105" s="160"/>
      <c r="S105" s="168"/>
      <c r="T105" s="160"/>
      <c r="U105" s="160"/>
      <c r="V105" s="208"/>
      <c r="W105" s="221"/>
      <c r="X105" s="208"/>
      <c r="Y105"/>
    </row>
    <row r="106" spans="1:25" s="50" customFormat="1" ht="12.75">
      <c r="A106" s="96" t="s">
        <v>54</v>
      </c>
      <c r="B106" s="248">
        <v>2023</v>
      </c>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180"/>
    </row>
    <row r="107" spans="1:25" s="50" customFormat="1" ht="24.75" customHeight="1">
      <c r="A107" s="97" t="s">
        <v>55</v>
      </c>
      <c r="B107" s="94" t="s">
        <v>0</v>
      </c>
      <c r="C107" s="170"/>
      <c r="D107" s="94" t="s">
        <v>1</v>
      </c>
      <c r="E107" s="170"/>
      <c r="F107" s="94" t="s">
        <v>2</v>
      </c>
      <c r="G107" s="170"/>
      <c r="H107" s="94" t="s">
        <v>3</v>
      </c>
      <c r="I107" s="170"/>
      <c r="J107" s="94" t="s">
        <v>56</v>
      </c>
      <c r="K107" s="170"/>
      <c r="L107" s="94" t="s">
        <v>57</v>
      </c>
      <c r="M107" s="170"/>
      <c r="N107" s="193" t="s">
        <v>58</v>
      </c>
      <c r="O107" s="170"/>
      <c r="P107" s="193" t="s">
        <v>59</v>
      </c>
      <c r="Q107" s="170"/>
      <c r="R107" s="94" t="s">
        <v>47</v>
      </c>
      <c r="S107" s="170"/>
      <c r="T107" s="194" t="s">
        <v>8</v>
      </c>
      <c r="U107" s="170"/>
      <c r="V107" s="94" t="s">
        <v>9</v>
      </c>
      <c r="W107" s="170"/>
      <c r="X107" s="94" t="s">
        <v>10</v>
      </c>
      <c r="Y107" s="180"/>
    </row>
    <row r="108" spans="1:25">
      <c r="B108" s="95"/>
      <c r="C108" s="164"/>
      <c r="D108" s="95"/>
      <c r="E108" s="164"/>
      <c r="F108" s="95"/>
      <c r="G108" s="164"/>
      <c r="H108" s="95"/>
      <c r="I108" s="164"/>
      <c r="J108" s="95"/>
      <c r="K108" s="164"/>
      <c r="L108" s="95"/>
      <c r="M108" s="164"/>
      <c r="N108" s="95"/>
      <c r="O108" s="164"/>
      <c r="P108" s="95"/>
      <c r="Q108" s="164"/>
      <c r="R108" s="95"/>
      <c r="S108" s="164"/>
      <c r="T108" s="95"/>
      <c r="U108" s="164"/>
      <c r="V108" s="95"/>
      <c r="W108" s="164"/>
      <c r="X108" s="95"/>
    </row>
    <row r="109" spans="1:25">
      <c r="A109" s="46" t="s">
        <v>11</v>
      </c>
      <c r="B109" s="50"/>
      <c r="C109" s="48"/>
      <c r="D109" s="50"/>
      <c r="E109" s="48"/>
      <c r="F109" s="50"/>
      <c r="G109" s="48"/>
      <c r="H109" s="50"/>
      <c r="I109" s="48"/>
      <c r="J109" s="50"/>
      <c r="K109" s="48"/>
      <c r="L109" s="50"/>
      <c r="M109" s="48"/>
      <c r="N109" s="50"/>
      <c r="O109" s="48"/>
      <c r="P109" s="50"/>
      <c r="Q109" s="48"/>
      <c r="R109" s="50"/>
      <c r="S109" s="48"/>
      <c r="T109" s="50"/>
      <c r="U109" s="48"/>
    </row>
    <row r="110" spans="1:25">
      <c r="A110" s="46" t="s">
        <v>12</v>
      </c>
      <c r="B110" s="50">
        <f t="shared" ref="B110:F110" si="53">SUM(B111:B112)</f>
        <v>56</v>
      </c>
      <c r="C110" s="48"/>
      <c r="D110" s="50">
        <f t="shared" si="53"/>
        <v>60</v>
      </c>
      <c r="E110" s="48"/>
      <c r="F110" s="50">
        <f t="shared" si="53"/>
        <v>63</v>
      </c>
      <c r="G110" s="48"/>
      <c r="H110" s="50">
        <f t="shared" ref="H110" si="54">SUM(H111:H112)</f>
        <v>61</v>
      </c>
      <c r="I110" s="48"/>
      <c r="J110" s="50">
        <f t="shared" ref="J110" si="55">SUM(J111:J112)</f>
        <v>61</v>
      </c>
      <c r="K110" s="48"/>
      <c r="L110" s="50">
        <f t="shared" ref="L110:X110" si="56">SUM(L111:L112)</f>
        <v>61</v>
      </c>
      <c r="M110" s="48"/>
      <c r="N110" s="50">
        <f t="shared" si="56"/>
        <v>61</v>
      </c>
      <c r="O110" s="48"/>
      <c r="P110" s="50">
        <f t="shared" si="56"/>
        <v>61</v>
      </c>
      <c r="Q110" s="48"/>
      <c r="R110" s="50">
        <f t="shared" si="56"/>
        <v>61</v>
      </c>
      <c r="S110" s="48"/>
      <c r="T110" s="50">
        <f t="shared" si="56"/>
        <v>61</v>
      </c>
      <c r="U110" s="48"/>
      <c r="V110" s="50">
        <f t="shared" si="56"/>
        <v>61</v>
      </c>
      <c r="X110" s="50">
        <f t="shared" si="56"/>
        <v>61</v>
      </c>
    </row>
    <row r="111" spans="1:25">
      <c r="A111" s="54" t="s">
        <v>13</v>
      </c>
      <c r="B111" s="47">
        <v>12</v>
      </c>
      <c r="C111" s="48"/>
      <c r="D111" s="47">
        <v>12</v>
      </c>
      <c r="E111" s="48"/>
      <c r="F111" s="47">
        <v>12</v>
      </c>
      <c r="G111" s="48"/>
      <c r="H111" s="47">
        <v>12</v>
      </c>
      <c r="I111" s="48"/>
      <c r="J111" s="47">
        <v>12</v>
      </c>
      <c r="K111" s="48"/>
      <c r="L111" s="47">
        <v>12</v>
      </c>
      <c r="M111" s="48"/>
      <c r="N111" s="47">
        <v>12</v>
      </c>
      <c r="O111" s="48"/>
      <c r="P111" s="47">
        <v>12</v>
      </c>
      <c r="Q111" s="48"/>
      <c r="R111" s="47">
        <v>12</v>
      </c>
      <c r="S111" s="48"/>
      <c r="T111" s="47">
        <v>12</v>
      </c>
      <c r="U111" s="48"/>
      <c r="V111">
        <v>12</v>
      </c>
      <c r="X111">
        <v>12</v>
      </c>
    </row>
    <row r="112" spans="1:25">
      <c r="A112" s="54" t="s">
        <v>15</v>
      </c>
      <c r="B112" s="47">
        <v>44</v>
      </c>
      <c r="C112" s="48"/>
      <c r="D112" s="47">
        <v>48</v>
      </c>
      <c r="E112" s="48"/>
      <c r="F112" s="47">
        <v>51</v>
      </c>
      <c r="G112" s="48"/>
      <c r="H112" s="47">
        <v>49</v>
      </c>
      <c r="I112" s="48"/>
      <c r="J112" s="47">
        <v>49</v>
      </c>
      <c r="K112" s="48"/>
      <c r="L112" s="47">
        <v>49</v>
      </c>
      <c r="M112" s="48"/>
      <c r="N112" s="47">
        <v>49</v>
      </c>
      <c r="O112" s="48"/>
      <c r="P112" s="47">
        <v>49</v>
      </c>
      <c r="Q112" s="48"/>
      <c r="R112" s="47">
        <v>49</v>
      </c>
      <c r="S112" s="48"/>
      <c r="T112" s="47">
        <v>49</v>
      </c>
      <c r="U112" s="48"/>
      <c r="V112">
        <v>49</v>
      </c>
      <c r="X112">
        <v>49</v>
      </c>
    </row>
    <row r="113" spans="1:24">
      <c r="A113" s="54"/>
      <c r="B113" s="47"/>
      <c r="C113" s="48"/>
      <c r="D113" s="47"/>
      <c r="E113" s="48"/>
      <c r="F113" s="47"/>
      <c r="G113" s="48"/>
      <c r="H113" s="47"/>
      <c r="I113" s="48"/>
      <c r="J113" s="47"/>
      <c r="K113" s="48"/>
      <c r="L113" s="47"/>
      <c r="M113" s="48"/>
      <c r="N113" s="47"/>
      <c r="O113" s="48"/>
      <c r="P113" s="47"/>
      <c r="Q113" s="48"/>
      <c r="R113" s="47"/>
      <c r="S113" s="48"/>
      <c r="T113" s="47"/>
      <c r="U113" s="48"/>
    </row>
    <row r="114" spans="1:24" ht="30.75" customHeight="1">
      <c r="A114" s="46" t="s">
        <v>16</v>
      </c>
      <c r="B114" s="47"/>
      <c r="C114" s="48"/>
      <c r="D114" s="47"/>
      <c r="E114" s="48"/>
      <c r="F114" s="47"/>
      <c r="G114" s="48"/>
      <c r="H114" s="47"/>
      <c r="I114" s="48"/>
      <c r="J114" s="47"/>
      <c r="K114" s="48"/>
      <c r="L114" s="47"/>
      <c r="M114" s="59"/>
      <c r="N114" s="56"/>
      <c r="O114" s="59"/>
      <c r="P114" s="56"/>
      <c r="Q114" s="59"/>
      <c r="R114" s="56"/>
      <c r="S114" s="59"/>
      <c r="T114" s="56"/>
      <c r="U114" s="59"/>
    </row>
    <row r="115" spans="1:24">
      <c r="A115" s="46" t="s">
        <v>12</v>
      </c>
      <c r="B115" s="56">
        <f t="shared" ref="B115:F115" si="57">SUM(B116:B117)</f>
        <v>24397</v>
      </c>
      <c r="C115" s="59"/>
      <c r="D115" s="56">
        <f t="shared" si="57"/>
        <v>24136</v>
      </c>
      <c r="E115" s="59"/>
      <c r="F115" s="56">
        <f t="shared" si="57"/>
        <v>26011</v>
      </c>
      <c r="G115" s="59"/>
      <c r="H115" s="56">
        <f t="shared" ref="H115" si="58">SUM(H116:H117)</f>
        <v>24618</v>
      </c>
      <c r="I115" s="59"/>
      <c r="J115" s="56">
        <f t="shared" ref="J115" si="59">SUM(J116:J117)</f>
        <v>26288</v>
      </c>
      <c r="K115" s="59"/>
      <c r="L115" s="56">
        <f t="shared" ref="L115:X115" si="60">SUM(L116:L117)</f>
        <v>24138</v>
      </c>
      <c r="M115" s="165"/>
      <c r="N115" s="56">
        <f t="shared" si="60"/>
        <v>26288</v>
      </c>
      <c r="O115" s="165"/>
      <c r="P115" s="56">
        <f t="shared" si="60"/>
        <v>27373</v>
      </c>
      <c r="Q115" s="165"/>
      <c r="R115" s="56">
        <f t="shared" si="60"/>
        <v>25176</v>
      </c>
      <c r="S115" s="165"/>
      <c r="T115" s="56">
        <f t="shared" si="60"/>
        <v>26789</v>
      </c>
      <c r="U115" s="165"/>
      <c r="V115" s="56">
        <f t="shared" si="60"/>
        <v>25557</v>
      </c>
      <c r="X115" s="56">
        <f t="shared" si="60"/>
        <v>25884</v>
      </c>
    </row>
    <row r="116" spans="1:24">
      <c r="A116" s="54" t="s">
        <v>13</v>
      </c>
      <c r="B116" s="61">
        <v>10323</v>
      </c>
      <c r="C116" s="165"/>
      <c r="D116" s="61">
        <v>9520</v>
      </c>
      <c r="E116" s="165"/>
      <c r="F116" s="61">
        <v>10323</v>
      </c>
      <c r="G116" s="165"/>
      <c r="H116" s="61">
        <v>10110</v>
      </c>
      <c r="I116" s="165"/>
      <c r="J116" s="61">
        <v>10323</v>
      </c>
      <c r="K116" s="165"/>
      <c r="L116" s="61">
        <v>8688</v>
      </c>
      <c r="M116" s="165"/>
      <c r="N116" s="61">
        <v>10323</v>
      </c>
      <c r="O116" s="165"/>
      <c r="P116" s="61">
        <v>10044</v>
      </c>
      <c r="Q116" s="165"/>
      <c r="R116" s="61">
        <v>9036</v>
      </c>
      <c r="S116" s="165"/>
      <c r="T116" s="61">
        <v>9987</v>
      </c>
      <c r="U116" s="165"/>
      <c r="V116" s="195">
        <v>9297</v>
      </c>
      <c r="X116" s="195">
        <v>9082</v>
      </c>
    </row>
    <row r="117" spans="1:24">
      <c r="A117" s="54" t="s">
        <v>15</v>
      </c>
      <c r="B117" s="61">
        <v>14074</v>
      </c>
      <c r="C117" s="165"/>
      <c r="D117" s="61">
        <v>14616</v>
      </c>
      <c r="E117" s="165"/>
      <c r="F117" s="61">
        <v>15688</v>
      </c>
      <c r="G117" s="165"/>
      <c r="H117" s="61">
        <v>14508</v>
      </c>
      <c r="I117" s="165"/>
      <c r="J117" s="61">
        <v>15965</v>
      </c>
      <c r="K117" s="165"/>
      <c r="L117" s="61">
        <v>15450</v>
      </c>
      <c r="M117" s="48"/>
      <c r="N117" s="61">
        <v>15965</v>
      </c>
      <c r="O117" s="48"/>
      <c r="P117" s="61">
        <v>17329</v>
      </c>
      <c r="Q117" s="48"/>
      <c r="R117" s="61">
        <v>16140</v>
      </c>
      <c r="S117" s="48"/>
      <c r="T117" s="61">
        <v>16802</v>
      </c>
      <c r="U117" s="48"/>
      <c r="V117" s="195">
        <v>16260</v>
      </c>
      <c r="X117" s="195">
        <v>16802</v>
      </c>
    </row>
    <row r="118" spans="1:24">
      <c r="A118" s="54"/>
      <c r="B118" s="47"/>
      <c r="C118" s="48"/>
      <c r="D118" s="47"/>
      <c r="E118" s="48"/>
      <c r="F118" s="47"/>
      <c r="G118" s="48"/>
      <c r="H118" s="47"/>
      <c r="I118" s="48"/>
      <c r="J118" s="47"/>
      <c r="K118" s="48"/>
      <c r="L118" s="47"/>
      <c r="M118" s="48"/>
      <c r="N118" s="47"/>
      <c r="O118" s="48"/>
      <c r="P118" s="47"/>
      <c r="Q118" s="48"/>
      <c r="R118" s="47"/>
      <c r="S118" s="48"/>
      <c r="T118" s="47"/>
      <c r="U118" s="48"/>
    </row>
    <row r="119" spans="1:24">
      <c r="A119" s="46" t="s">
        <v>17</v>
      </c>
      <c r="B119" s="47"/>
      <c r="C119" s="48"/>
      <c r="D119" s="47"/>
      <c r="E119" s="48"/>
      <c r="F119" s="47"/>
      <c r="G119" s="48"/>
      <c r="H119" s="47"/>
      <c r="I119" s="48"/>
      <c r="J119" s="47"/>
      <c r="K119" s="48"/>
      <c r="L119" s="47"/>
      <c r="M119" s="59"/>
      <c r="N119" s="56"/>
      <c r="O119" s="59"/>
      <c r="P119" s="56"/>
      <c r="Q119" s="59"/>
      <c r="R119" s="56"/>
      <c r="S119" s="59"/>
      <c r="T119" s="56"/>
      <c r="U119" s="59"/>
    </row>
    <row r="120" spans="1:24">
      <c r="A120" s="46" t="s">
        <v>12</v>
      </c>
      <c r="B120" s="56">
        <f t="shared" ref="B120:F120" si="61">SUM(B121:B122)</f>
        <v>12053</v>
      </c>
      <c r="C120" s="59"/>
      <c r="D120" s="56">
        <f t="shared" si="61"/>
        <v>13722</v>
      </c>
      <c r="E120" s="59"/>
      <c r="F120" s="56">
        <f t="shared" si="61"/>
        <v>9865</v>
      </c>
      <c r="G120" s="59"/>
      <c r="H120" s="56">
        <f t="shared" ref="H120" si="62">SUM(H121:H122)</f>
        <v>9633</v>
      </c>
      <c r="I120" s="59"/>
      <c r="J120" s="56">
        <f t="shared" ref="J120" si="63">SUM(J121:J122)</f>
        <v>8393</v>
      </c>
      <c r="K120" s="59"/>
      <c r="L120" s="56">
        <f t="shared" ref="L120:X120" si="64">SUM(L121:L122)</f>
        <v>7686</v>
      </c>
      <c r="M120" s="165"/>
      <c r="N120" s="56">
        <f t="shared" si="64"/>
        <v>10630</v>
      </c>
      <c r="O120" s="165"/>
      <c r="P120" s="56">
        <f t="shared" si="64"/>
        <v>9793</v>
      </c>
      <c r="Q120" s="165"/>
      <c r="R120" s="56">
        <f t="shared" si="64"/>
        <v>8445</v>
      </c>
      <c r="S120" s="165" t="s">
        <v>34</v>
      </c>
      <c r="T120" s="56">
        <f t="shared" si="64"/>
        <v>7841</v>
      </c>
      <c r="U120" s="165"/>
      <c r="V120" s="56">
        <f t="shared" si="64"/>
        <v>9696</v>
      </c>
      <c r="W120" s="165" t="s">
        <v>34</v>
      </c>
      <c r="X120" s="56">
        <f t="shared" si="64"/>
        <v>9287</v>
      </c>
    </row>
    <row r="121" spans="1:24">
      <c r="A121" s="54" t="s">
        <v>13</v>
      </c>
      <c r="B121" s="61">
        <v>4951</v>
      </c>
      <c r="C121" s="165"/>
      <c r="D121" s="61">
        <v>5178</v>
      </c>
      <c r="E121" s="165"/>
      <c r="F121" s="61">
        <v>3940</v>
      </c>
      <c r="G121" s="165"/>
      <c r="H121" s="61">
        <v>4351</v>
      </c>
      <c r="I121" s="165"/>
      <c r="J121" s="61">
        <v>3768</v>
      </c>
      <c r="K121" s="165"/>
      <c r="L121" s="61">
        <v>3290</v>
      </c>
      <c r="M121" s="165"/>
      <c r="N121" s="61">
        <v>4914</v>
      </c>
      <c r="O121" s="165"/>
      <c r="P121" s="61">
        <v>4304</v>
      </c>
      <c r="Q121" s="165"/>
      <c r="R121" s="61">
        <v>3662</v>
      </c>
      <c r="S121" s="165"/>
      <c r="T121" s="61">
        <v>2654</v>
      </c>
      <c r="U121" s="165"/>
      <c r="V121" s="195">
        <v>3729</v>
      </c>
      <c r="X121" s="195">
        <v>3546</v>
      </c>
    </row>
    <row r="122" spans="1:24">
      <c r="A122" s="54" t="s">
        <v>15</v>
      </c>
      <c r="B122" s="61">
        <v>7102</v>
      </c>
      <c r="C122" s="165"/>
      <c r="D122" s="61">
        <v>8544</v>
      </c>
      <c r="E122" s="165"/>
      <c r="F122" s="61">
        <v>5925</v>
      </c>
      <c r="G122" s="165"/>
      <c r="H122" s="61">
        <v>5282</v>
      </c>
      <c r="I122" s="165"/>
      <c r="J122" s="61">
        <v>4625</v>
      </c>
      <c r="K122" s="165"/>
      <c r="L122" s="61">
        <v>4396</v>
      </c>
      <c r="M122" s="48"/>
      <c r="N122" s="61">
        <v>5716</v>
      </c>
      <c r="O122" s="48"/>
      <c r="P122" s="61">
        <v>5489</v>
      </c>
      <c r="Q122" s="48"/>
      <c r="R122" s="61">
        <v>4783</v>
      </c>
      <c r="S122" s="48"/>
      <c r="T122" s="47">
        <v>5187</v>
      </c>
      <c r="U122" s="48"/>
      <c r="V122" s="195">
        <v>5967</v>
      </c>
      <c r="X122" s="195">
        <v>5741</v>
      </c>
    </row>
    <row r="123" spans="1:24">
      <c r="A123" s="54"/>
      <c r="B123" s="47"/>
      <c r="C123" s="48"/>
      <c r="D123" s="47"/>
      <c r="E123" s="48"/>
      <c r="F123" s="47"/>
      <c r="G123" s="48"/>
      <c r="H123" s="47"/>
      <c r="I123" s="48"/>
      <c r="J123" s="47"/>
      <c r="K123" s="48"/>
      <c r="L123" s="47"/>
      <c r="M123" s="165"/>
      <c r="N123" s="61"/>
      <c r="O123" s="165"/>
      <c r="P123" s="61"/>
      <c r="Q123" s="165"/>
      <c r="R123" s="61"/>
      <c r="S123" s="165"/>
      <c r="T123" s="61"/>
      <c r="U123" s="165"/>
    </row>
    <row r="124" spans="1:24">
      <c r="A124" s="46" t="s">
        <v>19</v>
      </c>
      <c r="B124" s="61"/>
      <c r="C124" s="165"/>
      <c r="D124" s="61"/>
      <c r="E124" s="165"/>
      <c r="F124" s="61"/>
      <c r="G124" s="165"/>
      <c r="H124" s="61"/>
      <c r="I124" s="165"/>
      <c r="J124" s="61"/>
      <c r="K124" s="165"/>
      <c r="L124" s="61"/>
      <c r="M124" s="59"/>
      <c r="N124" s="56"/>
      <c r="O124" s="59"/>
      <c r="P124" s="56"/>
      <c r="Q124" s="59"/>
      <c r="R124" s="56"/>
      <c r="S124" s="59"/>
      <c r="T124" s="56"/>
      <c r="U124" s="59"/>
    </row>
    <row r="125" spans="1:24">
      <c r="A125" s="46" t="s">
        <v>12</v>
      </c>
      <c r="B125" s="56">
        <f t="shared" ref="B125:F125" si="65">SUM(B126:B127)</f>
        <v>78864</v>
      </c>
      <c r="C125" s="59"/>
      <c r="D125" s="56">
        <f t="shared" si="65"/>
        <v>77472</v>
      </c>
      <c r="E125" s="59"/>
      <c r="F125" s="56">
        <f t="shared" si="65"/>
        <v>82440</v>
      </c>
      <c r="G125" s="59"/>
      <c r="H125" s="56">
        <f t="shared" ref="H125" si="66">SUM(H126:H127)</f>
        <v>78192</v>
      </c>
      <c r="I125" s="59"/>
      <c r="J125" s="56">
        <f t="shared" ref="J125" si="67">SUM(J126:J127)</f>
        <v>83111</v>
      </c>
      <c r="K125" s="59"/>
      <c r="L125" s="56">
        <f t="shared" ref="L125:X125" si="68">SUM(L126:L127)</f>
        <v>77244</v>
      </c>
      <c r="M125" s="165"/>
      <c r="N125" s="56">
        <f t="shared" si="68"/>
        <v>83111</v>
      </c>
      <c r="O125" s="165"/>
      <c r="P125" s="56">
        <f t="shared" si="68"/>
        <v>86893</v>
      </c>
      <c r="Q125" s="165"/>
      <c r="R125" s="56">
        <f t="shared" si="68"/>
        <v>79668</v>
      </c>
      <c r="S125" s="165"/>
      <c r="T125" s="56">
        <f t="shared" si="68"/>
        <v>83211</v>
      </c>
      <c r="U125" s="165"/>
      <c r="V125" s="56">
        <f t="shared" si="68"/>
        <v>80256</v>
      </c>
      <c r="X125" s="56">
        <f t="shared" si="68"/>
        <v>81703</v>
      </c>
    </row>
    <row r="126" spans="1:24">
      <c r="A126" s="54" t="s">
        <v>13</v>
      </c>
      <c r="B126" s="61">
        <v>25234</v>
      </c>
      <c r="C126" s="165"/>
      <c r="D126" s="61">
        <v>23656</v>
      </c>
      <c r="E126" s="165"/>
      <c r="F126" s="61">
        <v>25234</v>
      </c>
      <c r="G126" s="165"/>
      <c r="H126" s="61">
        <v>24420</v>
      </c>
      <c r="I126" s="165"/>
      <c r="J126" s="61">
        <v>25234</v>
      </c>
      <c r="K126" s="165"/>
      <c r="L126" s="61">
        <v>21234</v>
      </c>
      <c r="M126" s="165"/>
      <c r="N126" s="61">
        <v>25234</v>
      </c>
      <c r="O126" s="165"/>
      <c r="P126" s="61">
        <v>25296</v>
      </c>
      <c r="Q126" s="165"/>
      <c r="R126" s="61">
        <v>22338</v>
      </c>
      <c r="S126" s="165"/>
      <c r="T126" s="61">
        <v>24125</v>
      </c>
      <c r="U126" s="165"/>
      <c r="V126" s="195">
        <v>23076</v>
      </c>
      <c r="X126" s="195">
        <v>22586</v>
      </c>
    </row>
    <row r="127" spans="1:24">
      <c r="A127" s="54" t="s">
        <v>15</v>
      </c>
      <c r="B127" s="61">
        <v>53630</v>
      </c>
      <c r="C127" s="165"/>
      <c r="D127" s="61">
        <v>53816</v>
      </c>
      <c r="E127" s="165"/>
      <c r="F127" s="61">
        <v>57206</v>
      </c>
      <c r="G127" s="165"/>
      <c r="H127" s="61">
        <v>53772</v>
      </c>
      <c r="I127" s="165"/>
      <c r="J127" s="61">
        <v>57877</v>
      </c>
      <c r="K127" s="165"/>
      <c r="L127" s="61">
        <v>56010</v>
      </c>
      <c r="M127" s="48"/>
      <c r="N127" s="61">
        <v>57877</v>
      </c>
      <c r="O127" s="48"/>
      <c r="P127" s="61">
        <v>61597</v>
      </c>
      <c r="Q127" s="48"/>
      <c r="R127" s="61">
        <v>57330</v>
      </c>
      <c r="S127" s="48"/>
      <c r="T127" s="61">
        <v>59086</v>
      </c>
      <c r="U127" s="48"/>
      <c r="V127" s="195">
        <v>57180</v>
      </c>
      <c r="X127" s="195">
        <v>59117</v>
      </c>
    </row>
    <row r="128" spans="1:24">
      <c r="A128" s="54"/>
      <c r="B128" s="47"/>
      <c r="C128" s="48"/>
      <c r="D128" s="47"/>
      <c r="E128" s="48"/>
      <c r="F128" s="47"/>
      <c r="G128" s="48"/>
      <c r="H128" s="47"/>
      <c r="I128" s="48"/>
      <c r="J128" s="47"/>
      <c r="K128" s="48"/>
      <c r="L128" s="47"/>
      <c r="M128" s="59"/>
      <c r="N128" s="56"/>
      <c r="O128" s="59"/>
      <c r="P128" s="47"/>
      <c r="Q128" s="48"/>
      <c r="R128" s="47"/>
      <c r="S128" s="48"/>
      <c r="T128" s="47"/>
      <c r="U128" s="48"/>
    </row>
    <row r="129" spans="1:24">
      <c r="A129" s="46" t="s">
        <v>20</v>
      </c>
      <c r="B129" s="56"/>
      <c r="C129" s="59"/>
      <c r="D129" s="56"/>
      <c r="E129" s="59"/>
      <c r="F129" s="56"/>
      <c r="G129" s="59"/>
      <c r="H129" s="56"/>
      <c r="I129" s="59"/>
      <c r="J129" s="47"/>
      <c r="K129" s="48"/>
      <c r="L129" s="47"/>
      <c r="M129" s="165"/>
      <c r="N129" s="66"/>
      <c r="O129" s="165"/>
      <c r="P129" s="66"/>
      <c r="Q129" s="165"/>
      <c r="R129" s="66"/>
      <c r="S129" s="165"/>
      <c r="T129" s="66"/>
      <c r="U129" s="165"/>
    </row>
    <row r="130" spans="1:24">
      <c r="A130" s="46" t="s">
        <v>12</v>
      </c>
      <c r="B130" s="66">
        <f t="shared" ref="B130:F130" si="69">SUM(B131:B132)</f>
        <v>35456</v>
      </c>
      <c r="C130" s="165"/>
      <c r="D130" s="66">
        <f t="shared" si="69"/>
        <v>40231</v>
      </c>
      <c r="E130" s="165"/>
      <c r="F130" s="66">
        <f t="shared" si="69"/>
        <v>25403</v>
      </c>
      <c r="G130" s="165"/>
      <c r="H130" s="66">
        <f t="shared" ref="H130" si="70">SUM(H131:H132)</f>
        <v>24526</v>
      </c>
      <c r="I130" s="165"/>
      <c r="J130" s="66">
        <f t="shared" ref="J130" si="71">SUM(J131:J132)</f>
        <v>19882</v>
      </c>
      <c r="K130" s="165"/>
      <c r="L130" s="66">
        <f t="shared" ref="L130:T130" si="72">SUM(L131:L132)</f>
        <v>17770</v>
      </c>
      <c r="M130" s="59"/>
      <c r="N130" s="66">
        <f t="shared" si="72"/>
        <v>27533</v>
      </c>
      <c r="O130" s="59"/>
      <c r="P130" s="66">
        <f t="shared" si="72"/>
        <v>22643</v>
      </c>
      <c r="Q130" s="59"/>
      <c r="R130" s="66">
        <f t="shared" si="72"/>
        <v>20698</v>
      </c>
      <c r="S130" s="165" t="s">
        <v>34</v>
      </c>
      <c r="T130" s="66">
        <f t="shared" si="72"/>
        <v>19019</v>
      </c>
      <c r="U130" s="165"/>
      <c r="V130" s="66">
        <f>SUM(V131:V132)</f>
        <v>24263</v>
      </c>
      <c r="W130" s="165" t="s">
        <v>34</v>
      </c>
      <c r="X130" s="66">
        <f>SUM(X131:X132)</f>
        <v>23460</v>
      </c>
    </row>
    <row r="131" spans="1:24">
      <c r="A131" s="46" t="s">
        <v>13</v>
      </c>
      <c r="B131" s="58">
        <v>11039</v>
      </c>
      <c r="C131" s="59"/>
      <c r="D131" s="58">
        <v>10555</v>
      </c>
      <c r="E131" s="59"/>
      <c r="F131" s="58">
        <v>7882</v>
      </c>
      <c r="G131" s="59"/>
      <c r="H131" s="58">
        <v>8645</v>
      </c>
      <c r="I131" s="59"/>
      <c r="J131" s="58">
        <v>7438</v>
      </c>
      <c r="K131" s="59"/>
      <c r="L131" s="61">
        <v>6245</v>
      </c>
      <c r="M131" s="165"/>
      <c r="N131" s="61">
        <v>10938</v>
      </c>
      <c r="O131" s="165"/>
      <c r="P131" s="61">
        <v>8665</v>
      </c>
      <c r="Q131" s="165"/>
      <c r="R131" s="61">
        <v>7344</v>
      </c>
      <c r="S131" s="165"/>
      <c r="T131" s="61">
        <v>5460</v>
      </c>
      <c r="U131" s="165"/>
      <c r="V131" s="196">
        <v>7843</v>
      </c>
      <c r="X131" s="195">
        <v>7635</v>
      </c>
    </row>
    <row r="132" spans="1:24">
      <c r="A132" s="54" t="s">
        <v>15</v>
      </c>
      <c r="B132" s="61">
        <v>24417</v>
      </c>
      <c r="C132" s="165"/>
      <c r="D132" s="61">
        <v>29676</v>
      </c>
      <c r="E132" s="165"/>
      <c r="F132" s="61">
        <v>17521</v>
      </c>
      <c r="G132" s="165"/>
      <c r="H132" s="61">
        <v>15881</v>
      </c>
      <c r="I132" s="165"/>
      <c r="J132" s="61">
        <v>12444</v>
      </c>
      <c r="K132" s="165"/>
      <c r="L132" s="61">
        <v>11525</v>
      </c>
      <c r="M132" s="165"/>
      <c r="N132" s="61">
        <v>16595</v>
      </c>
      <c r="O132" s="165"/>
      <c r="P132" s="61">
        <v>13978</v>
      </c>
      <c r="Q132" s="165"/>
      <c r="R132" s="61">
        <v>13354</v>
      </c>
      <c r="S132" s="165"/>
      <c r="T132" s="47">
        <v>13559</v>
      </c>
      <c r="U132" s="48"/>
      <c r="V132" s="196">
        <v>16420</v>
      </c>
      <c r="X132" s="195">
        <v>15825</v>
      </c>
    </row>
    <row r="133" spans="1:24">
      <c r="A133" s="54"/>
      <c r="B133" s="61"/>
      <c r="C133" s="165"/>
      <c r="D133" s="61"/>
      <c r="E133" s="165"/>
      <c r="F133" s="61"/>
      <c r="G133" s="165"/>
      <c r="H133" s="61"/>
      <c r="I133" s="165"/>
      <c r="J133" s="61"/>
      <c r="K133" s="165"/>
      <c r="L133" s="47"/>
      <c r="M133" s="165"/>
      <c r="N133" s="61"/>
      <c r="O133" s="165"/>
      <c r="P133" s="61"/>
      <c r="Q133" s="165"/>
      <c r="R133" s="61"/>
      <c r="S133" s="165"/>
      <c r="T133" s="61"/>
      <c r="U133" s="165"/>
    </row>
    <row r="134" spans="1:24" ht="25.5">
      <c r="A134" s="46" t="s">
        <v>21</v>
      </c>
      <c r="B134" s="61"/>
      <c r="C134" s="165"/>
      <c r="D134" s="61"/>
      <c r="E134" s="165"/>
      <c r="F134" s="61"/>
      <c r="G134" s="165"/>
      <c r="H134" s="61"/>
      <c r="I134" s="165"/>
      <c r="J134" s="61"/>
      <c r="K134" s="165"/>
      <c r="L134" s="61"/>
      <c r="M134" s="70"/>
      <c r="N134" s="56"/>
      <c r="O134" s="59"/>
      <c r="P134" s="67"/>
      <c r="Q134" s="70"/>
      <c r="R134" s="67"/>
      <c r="S134" s="70"/>
      <c r="T134" s="67"/>
      <c r="U134" s="70"/>
    </row>
    <row r="135" spans="1:24">
      <c r="A135" s="46" t="s">
        <v>12</v>
      </c>
      <c r="B135" s="67">
        <f t="shared" ref="B135:F137" si="73">(+B120/B115)*100</f>
        <v>49.403615198589989</v>
      </c>
      <c r="C135" s="70"/>
      <c r="D135" s="67">
        <f t="shared" si="73"/>
        <v>56.852833941000988</v>
      </c>
      <c r="E135" s="70"/>
      <c r="F135" s="67">
        <f t="shared" si="73"/>
        <v>37.926261966091268</v>
      </c>
      <c r="G135" s="70"/>
      <c r="H135" s="67">
        <f t="shared" ref="H135" si="74">(+H120/H115)*100</f>
        <v>39.129904947599321</v>
      </c>
      <c r="I135" s="59"/>
      <c r="J135" s="67">
        <f t="shared" ref="J135" si="75">(+J120/J115)*100</f>
        <v>31.927115033475349</v>
      </c>
      <c r="K135" s="70"/>
      <c r="L135" s="67">
        <f t="shared" ref="L135:N135" si="76">(+L120/L115)*100</f>
        <v>31.841909023117076</v>
      </c>
      <c r="M135" s="166"/>
      <c r="N135" s="67">
        <f t="shared" si="76"/>
        <v>40.436701156421179</v>
      </c>
      <c r="O135" s="165"/>
      <c r="P135" s="67">
        <f t="shared" ref="P135:R137" si="77">(+P120/P115)*100</f>
        <v>35.77612976290505</v>
      </c>
      <c r="Q135" s="166"/>
      <c r="R135" s="67">
        <f t="shared" si="77"/>
        <v>33.54385128693994</v>
      </c>
      <c r="S135" s="166"/>
      <c r="T135" s="67">
        <f t="shared" ref="T135:V135" si="78">(+T120/T115)*100</f>
        <v>29.269476277576619</v>
      </c>
      <c r="U135" s="166"/>
      <c r="V135" s="67">
        <f t="shared" si="78"/>
        <v>37.938725202488556</v>
      </c>
      <c r="X135" s="67">
        <f t="shared" ref="X135" si="79">(+X120/X115)*100</f>
        <v>35.879307680420339</v>
      </c>
    </row>
    <row r="136" spans="1:24">
      <c r="A136" s="54" t="s">
        <v>13</v>
      </c>
      <c r="B136" s="72">
        <f t="shared" si="73"/>
        <v>47.960864089896347</v>
      </c>
      <c r="C136" s="166"/>
      <c r="D136" s="72">
        <f t="shared" si="73"/>
        <v>54.390756302521005</v>
      </c>
      <c r="E136" s="166"/>
      <c r="F136" s="72">
        <f t="shared" si="73"/>
        <v>38.167199457522038</v>
      </c>
      <c r="G136" s="166"/>
      <c r="H136" s="72">
        <f t="shared" ref="H136" si="80">(+H121/H116)*100</f>
        <v>43.036597428288829</v>
      </c>
      <c r="I136" s="165"/>
      <c r="J136" s="72">
        <f t="shared" ref="J136" si="81">(+J121/J116)*100</f>
        <v>36.501017146178441</v>
      </c>
      <c r="K136" s="166"/>
      <c r="L136" s="72">
        <f t="shared" ref="L136:N136" si="82">(+L121/L116)*100</f>
        <v>37.868324125230203</v>
      </c>
      <c r="M136" s="166"/>
      <c r="N136" s="72">
        <f t="shared" si="82"/>
        <v>47.602441150828248</v>
      </c>
      <c r="O136" s="165"/>
      <c r="P136" s="72">
        <f t="shared" ref="P136" si="83">(+P121/P116)*100</f>
        <v>42.851453604141774</v>
      </c>
      <c r="Q136" s="166"/>
      <c r="R136" s="69">
        <f t="shared" si="77"/>
        <v>40.526781761841526</v>
      </c>
      <c r="S136" s="166"/>
      <c r="T136" s="69">
        <f t="shared" ref="T136:V136" si="84">(+T121/T116)*100</f>
        <v>26.574546910984282</v>
      </c>
      <c r="U136" s="166"/>
      <c r="V136" s="69">
        <f t="shared" si="84"/>
        <v>40.109712810584057</v>
      </c>
      <c r="X136" s="69">
        <f t="shared" ref="X136" si="85">(+X121/X116)*100</f>
        <v>39.04426337811055</v>
      </c>
    </row>
    <row r="137" spans="1:24">
      <c r="A137" s="54" t="s">
        <v>15</v>
      </c>
      <c r="B137" s="72">
        <f t="shared" si="73"/>
        <v>50.461844536023868</v>
      </c>
      <c r="C137" s="166"/>
      <c r="D137" s="72">
        <f t="shared" si="73"/>
        <v>58.456486042692937</v>
      </c>
      <c r="E137" s="166"/>
      <c r="F137" s="72">
        <f t="shared" si="73"/>
        <v>37.767720550739419</v>
      </c>
      <c r="G137" s="166"/>
      <c r="H137" s="72">
        <f t="shared" ref="H137" si="86">(+H122/H117)*100</f>
        <v>36.407499310725115</v>
      </c>
      <c r="I137" s="165"/>
      <c r="J137" s="72">
        <f t="shared" ref="J137" si="87">(+J122/J117)*100</f>
        <v>28.969621046038206</v>
      </c>
      <c r="K137" s="166"/>
      <c r="L137" s="72">
        <f t="shared" ref="L137:N137" si="88">(+L122/L117)*100</f>
        <v>28.453074433656955</v>
      </c>
      <c r="M137" s="165"/>
      <c r="N137" s="72">
        <f t="shared" si="88"/>
        <v>35.803319761979331</v>
      </c>
      <c r="O137" s="165"/>
      <c r="P137" s="72">
        <f t="shared" ref="P137" si="89">(+P122/P117)*100</f>
        <v>31.675226498932425</v>
      </c>
      <c r="Q137" s="165"/>
      <c r="R137" s="69">
        <f t="shared" si="77"/>
        <v>29.634448574969021</v>
      </c>
      <c r="S137" s="165"/>
      <c r="T137" s="69">
        <f t="shared" ref="T137:V137" si="90">(+T122/T117)*100</f>
        <v>30.871324842280679</v>
      </c>
      <c r="U137" s="165"/>
      <c r="V137" s="69">
        <f t="shared" si="90"/>
        <v>36.697416974169741</v>
      </c>
      <c r="X137" s="69">
        <f t="shared" ref="X137" si="91">(+X122/X117)*100</f>
        <v>34.168551362932988</v>
      </c>
    </row>
    <row r="138" spans="1:24">
      <c r="A138" s="46"/>
      <c r="B138" s="61"/>
      <c r="C138" s="165"/>
      <c r="D138" s="61"/>
      <c r="E138" s="165"/>
      <c r="F138" s="61"/>
      <c r="G138" s="165"/>
      <c r="H138" s="61"/>
      <c r="I138" s="165"/>
      <c r="J138" s="61"/>
      <c r="K138" s="165"/>
      <c r="L138" s="61"/>
      <c r="M138" s="59"/>
      <c r="N138" s="56"/>
      <c r="O138" s="59"/>
      <c r="P138" s="56"/>
      <c r="Q138" s="59"/>
      <c r="R138" s="56"/>
      <c r="S138" s="59"/>
      <c r="T138" s="47"/>
      <c r="U138" s="48"/>
    </row>
    <row r="139" spans="1:24">
      <c r="A139" s="46" t="s">
        <v>22</v>
      </c>
      <c r="B139" s="56"/>
      <c r="C139" s="59"/>
      <c r="D139" s="56"/>
      <c r="E139" s="59"/>
      <c r="F139" s="56"/>
      <c r="G139" s="59"/>
      <c r="H139" s="56"/>
      <c r="I139" s="59"/>
      <c r="J139" s="56"/>
      <c r="K139" s="59"/>
      <c r="L139" s="47"/>
      <c r="M139" s="166"/>
      <c r="N139" s="75"/>
      <c r="O139" s="166"/>
      <c r="P139" s="75"/>
      <c r="Q139" s="166"/>
      <c r="R139" s="75"/>
      <c r="S139" s="166"/>
      <c r="T139" s="75"/>
      <c r="U139" s="166"/>
    </row>
    <row r="140" spans="1:24">
      <c r="A140" s="54" t="s">
        <v>12</v>
      </c>
      <c r="B140" s="75">
        <f t="shared" ref="B140:F140" si="92">(+B130/B125)*100</f>
        <v>44.958409413674175</v>
      </c>
      <c r="C140" s="166"/>
      <c r="D140" s="75">
        <f t="shared" si="92"/>
        <v>51.929729450640224</v>
      </c>
      <c r="E140" s="166"/>
      <c r="F140" s="75">
        <f t="shared" si="92"/>
        <v>30.813925278990784</v>
      </c>
      <c r="G140" s="166"/>
      <c r="H140" s="75">
        <f t="shared" ref="H140" si="93">(+H130/H125)*100</f>
        <v>31.366380192347044</v>
      </c>
      <c r="I140" s="166"/>
      <c r="J140" s="75">
        <f t="shared" ref="J140" si="94">(+J130/J125)*100</f>
        <v>23.92222449495253</v>
      </c>
      <c r="K140" s="166"/>
      <c r="L140" s="75">
        <f t="shared" ref="L140:N140" si="95">(+L130/L125)*100</f>
        <v>23.005023043861012</v>
      </c>
      <c r="M140" s="166"/>
      <c r="N140" s="75">
        <f t="shared" si="95"/>
        <v>33.127985465221208</v>
      </c>
      <c r="O140" s="166"/>
      <c r="P140" s="75">
        <f t="shared" ref="P140:T140" si="96">(+P130/P125)*100</f>
        <v>26.058485723821249</v>
      </c>
      <c r="Q140" s="166"/>
      <c r="R140" s="75">
        <f t="shared" si="96"/>
        <v>25.980318321032286</v>
      </c>
      <c r="S140" s="166"/>
      <c r="T140" s="75">
        <f t="shared" si="96"/>
        <v>22.856353126389539</v>
      </c>
      <c r="U140" s="166"/>
      <c r="V140" s="75">
        <f t="shared" ref="V140:X140" si="97">(+V130/V125)*100</f>
        <v>30.232007575757574</v>
      </c>
      <c r="X140" s="75">
        <f t="shared" si="97"/>
        <v>28.713755920835222</v>
      </c>
    </row>
    <row r="141" spans="1:24">
      <c r="A141" s="54" t="s">
        <v>13</v>
      </c>
      <c r="B141" s="72">
        <v>43.7</v>
      </c>
      <c r="C141" s="166"/>
      <c r="D141" s="72">
        <v>44.6</v>
      </c>
      <c r="E141" s="166"/>
      <c r="F141" s="72">
        <v>31.2</v>
      </c>
      <c r="G141" s="166"/>
      <c r="H141" s="72">
        <v>35.4</v>
      </c>
      <c r="I141" s="166"/>
      <c r="J141" s="72">
        <v>29.5</v>
      </c>
      <c r="K141" s="166"/>
      <c r="L141" s="72">
        <v>29.4</v>
      </c>
      <c r="M141" s="166"/>
      <c r="N141" s="72">
        <v>43.3</v>
      </c>
      <c r="O141" s="166"/>
      <c r="P141" s="72">
        <v>34.299999999999997</v>
      </c>
      <c r="Q141" s="166"/>
      <c r="R141" s="72">
        <v>32.9</v>
      </c>
      <c r="S141" s="166"/>
      <c r="T141" s="72">
        <v>22.6</v>
      </c>
      <c r="U141" s="166"/>
      <c r="V141" s="72">
        <v>34</v>
      </c>
      <c r="X141" s="72">
        <v>33.799999999999997</v>
      </c>
    </row>
    <row r="142" spans="1:24">
      <c r="A142" s="54" t="s">
        <v>15</v>
      </c>
      <c r="B142" s="72">
        <v>45.5</v>
      </c>
      <c r="C142" s="166"/>
      <c r="D142" s="72">
        <v>55.1</v>
      </c>
      <c r="E142" s="166"/>
      <c r="F142" s="72">
        <v>30.6</v>
      </c>
      <c r="G142" s="166"/>
      <c r="H142" s="72">
        <v>29.5</v>
      </c>
      <c r="I142" s="166"/>
      <c r="J142" s="72">
        <v>21.5</v>
      </c>
      <c r="K142" s="166"/>
      <c r="L142" s="72">
        <v>20.6</v>
      </c>
      <c r="M142" s="59"/>
      <c r="N142" s="72">
        <v>28.7</v>
      </c>
      <c r="O142" s="59"/>
      <c r="P142" s="72">
        <v>22.7</v>
      </c>
      <c r="Q142" s="59"/>
      <c r="R142" s="72">
        <v>23.3</v>
      </c>
      <c r="S142" s="59"/>
      <c r="T142" s="72">
        <v>22.9</v>
      </c>
      <c r="U142" s="48"/>
      <c r="V142" s="72">
        <v>28.7</v>
      </c>
      <c r="X142" s="72">
        <v>26.8</v>
      </c>
    </row>
    <row r="143" spans="1:24">
      <c r="A143" s="46"/>
      <c r="B143" s="56"/>
      <c r="C143" s="59"/>
      <c r="D143" s="56"/>
      <c r="E143" s="59"/>
      <c r="F143" s="56"/>
      <c r="G143" s="59"/>
      <c r="H143" s="56"/>
      <c r="I143" s="59"/>
      <c r="J143" s="56"/>
      <c r="K143" s="59"/>
      <c r="L143" s="47"/>
      <c r="M143" s="165"/>
      <c r="N143" s="61"/>
      <c r="O143" s="165"/>
      <c r="P143" s="61"/>
      <c r="Q143" s="165"/>
      <c r="R143" s="61"/>
      <c r="S143" s="165"/>
      <c r="T143" s="47"/>
      <c r="U143" s="48"/>
    </row>
    <row r="144" spans="1:24">
      <c r="A144" s="54" t="s">
        <v>23</v>
      </c>
      <c r="B144" s="61"/>
      <c r="C144" s="165"/>
      <c r="D144" s="61"/>
      <c r="E144" s="165"/>
      <c r="F144" s="61"/>
      <c r="G144" s="165"/>
      <c r="H144" s="61"/>
      <c r="I144" s="165"/>
      <c r="J144" s="61"/>
      <c r="K144" s="165"/>
      <c r="L144" s="47"/>
      <c r="M144" s="165"/>
      <c r="N144" s="66"/>
      <c r="O144" s="165"/>
      <c r="P144" s="66"/>
      <c r="Q144" s="165"/>
      <c r="R144" s="66"/>
      <c r="S144" s="165"/>
      <c r="T144" s="66"/>
      <c r="U144" s="165"/>
    </row>
    <row r="145" spans="1:25">
      <c r="A145" s="54" t="s">
        <v>12</v>
      </c>
      <c r="B145" s="66">
        <f t="shared" ref="B145:F145" si="98">SUM(B146:B147)</f>
        <v>16332</v>
      </c>
      <c r="C145" s="165" t="s">
        <v>34</v>
      </c>
      <c r="D145" s="66">
        <f t="shared" si="98"/>
        <v>18903</v>
      </c>
      <c r="E145" s="165" t="s">
        <v>34</v>
      </c>
      <c r="F145" s="66">
        <f t="shared" si="98"/>
        <v>11545</v>
      </c>
      <c r="G145" s="165"/>
      <c r="H145" s="66">
        <f t="shared" ref="H145" si="99">SUM(H146:H147)</f>
        <v>11237</v>
      </c>
      <c r="I145" s="165" t="s">
        <v>34</v>
      </c>
      <c r="J145" s="66">
        <f t="shared" ref="J145" si="100">SUM(J146:J147)</f>
        <v>8980</v>
      </c>
      <c r="K145" s="165" t="s">
        <v>34</v>
      </c>
      <c r="L145" s="66">
        <f t="shared" ref="L145:X145" si="101">SUM(L146:L147)</f>
        <v>8941</v>
      </c>
      <c r="M145" s="165"/>
      <c r="N145" s="66">
        <f t="shared" si="101"/>
        <v>8820</v>
      </c>
      <c r="O145" s="165"/>
      <c r="P145" s="66">
        <f t="shared" si="101"/>
        <v>9752</v>
      </c>
      <c r="Q145" s="165"/>
      <c r="R145" s="66">
        <f t="shared" si="101"/>
        <v>9452</v>
      </c>
      <c r="S145" s="165" t="s">
        <v>34</v>
      </c>
      <c r="T145" s="66">
        <f t="shared" si="101"/>
        <v>8940</v>
      </c>
      <c r="U145" s="165"/>
      <c r="V145" s="66">
        <f t="shared" si="101"/>
        <v>10165</v>
      </c>
      <c r="W145" s="165" t="s">
        <v>34</v>
      </c>
      <c r="X145" s="66">
        <f t="shared" si="101"/>
        <v>9696</v>
      </c>
      <c r="Y145" s="165" t="s">
        <v>34</v>
      </c>
    </row>
    <row r="146" spans="1:25">
      <c r="A146" s="54" t="s">
        <v>13</v>
      </c>
      <c r="B146" s="61">
        <v>3670</v>
      </c>
      <c r="C146" s="165"/>
      <c r="D146" s="61">
        <v>4269</v>
      </c>
      <c r="E146" s="165"/>
      <c r="F146" s="61">
        <v>3283</v>
      </c>
      <c r="G146" s="165"/>
      <c r="H146" s="61">
        <v>3173</v>
      </c>
      <c r="I146" s="165"/>
      <c r="J146" s="61">
        <v>2758</v>
      </c>
      <c r="K146" s="165"/>
      <c r="L146" s="61">
        <v>3140</v>
      </c>
      <c r="M146" s="59"/>
      <c r="N146" s="58">
        <v>3714</v>
      </c>
      <c r="O146" s="59"/>
      <c r="P146" s="58">
        <v>3177</v>
      </c>
      <c r="Q146" s="59"/>
      <c r="R146" s="58">
        <v>3065</v>
      </c>
      <c r="S146" s="59"/>
      <c r="T146" s="61">
        <v>2444</v>
      </c>
      <c r="U146" s="165"/>
      <c r="V146" s="195">
        <v>2788</v>
      </c>
      <c r="X146" s="195">
        <v>2640</v>
      </c>
    </row>
    <row r="147" spans="1:25">
      <c r="A147" s="54" t="s">
        <v>15</v>
      </c>
      <c r="B147" s="58">
        <v>12662</v>
      </c>
      <c r="C147" s="59"/>
      <c r="D147" s="58">
        <v>14634</v>
      </c>
      <c r="E147" s="59"/>
      <c r="F147" s="58">
        <v>8262</v>
      </c>
      <c r="G147" s="59"/>
      <c r="H147" s="58">
        <v>8064</v>
      </c>
      <c r="I147" s="59"/>
      <c r="J147" s="58">
        <v>6222</v>
      </c>
      <c r="K147" s="59"/>
      <c r="L147" s="61">
        <v>5801</v>
      </c>
      <c r="M147" s="165"/>
      <c r="N147" s="61">
        <v>5106</v>
      </c>
      <c r="O147" s="165"/>
      <c r="P147" s="61">
        <v>6575</v>
      </c>
      <c r="Q147" s="165"/>
      <c r="R147" s="61">
        <v>6387</v>
      </c>
      <c r="S147" s="165"/>
      <c r="T147" s="47">
        <v>6496</v>
      </c>
      <c r="U147" s="48"/>
      <c r="V147" s="195">
        <v>7377</v>
      </c>
      <c r="X147" s="195">
        <v>7056</v>
      </c>
    </row>
    <row r="148" spans="1:25">
      <c r="A148" s="54"/>
      <c r="B148" s="61"/>
      <c r="C148" s="165"/>
      <c r="D148" s="61"/>
      <c r="E148" s="165"/>
      <c r="F148" s="61"/>
      <c r="G148" s="165"/>
      <c r="H148" s="61"/>
      <c r="I148" s="165"/>
      <c r="J148" s="61"/>
      <c r="K148" s="165"/>
      <c r="L148" s="47"/>
      <c r="M148" s="165"/>
      <c r="N148" s="61"/>
      <c r="O148" s="165"/>
      <c r="P148" s="61"/>
      <c r="Q148" s="165"/>
      <c r="R148" s="61"/>
      <c r="S148" s="165"/>
      <c r="T148" s="47"/>
      <c r="U148" s="48"/>
    </row>
    <row r="149" spans="1:25">
      <c r="A149" s="54" t="s">
        <v>31</v>
      </c>
      <c r="B149" s="61"/>
      <c r="C149" s="165"/>
      <c r="D149" s="61"/>
      <c r="E149" s="165"/>
      <c r="F149" s="61"/>
      <c r="G149" s="165"/>
      <c r="H149" s="61"/>
      <c r="I149" s="165"/>
      <c r="J149" s="61"/>
      <c r="K149" s="165"/>
      <c r="L149" s="47"/>
      <c r="M149" s="171"/>
      <c r="N149" s="79"/>
      <c r="O149" s="171"/>
      <c r="P149" s="79"/>
      <c r="Q149" s="171"/>
      <c r="R149" s="66"/>
      <c r="S149" s="165"/>
      <c r="T149" s="79"/>
      <c r="U149" s="171"/>
    </row>
    <row r="150" spans="1:25">
      <c r="A150" s="46" t="s">
        <v>12</v>
      </c>
      <c r="B150" s="79">
        <f t="shared" ref="B150:F150" si="102">B130/B145</f>
        <v>2.1709527308351704</v>
      </c>
      <c r="C150" s="171"/>
      <c r="D150" s="79">
        <f t="shared" si="102"/>
        <v>2.1282865153679311</v>
      </c>
      <c r="E150" s="171"/>
      <c r="F150" s="79">
        <f t="shared" si="102"/>
        <v>2.2003464703334776</v>
      </c>
      <c r="G150" s="171"/>
      <c r="H150" s="79">
        <f t="shared" ref="H150" si="103">H130/H145</f>
        <v>2.1826110171754025</v>
      </c>
      <c r="I150" s="171"/>
      <c r="J150" s="79">
        <f t="shared" ref="J150" si="104">J130/J145</f>
        <v>2.214031180400891</v>
      </c>
      <c r="K150" s="165"/>
      <c r="L150" s="79">
        <f t="shared" ref="L150:N150" si="105">L130/L145</f>
        <v>1.9874734369757299</v>
      </c>
      <c r="M150" s="82"/>
      <c r="N150" s="79">
        <f t="shared" si="105"/>
        <v>3.1216553287981861</v>
      </c>
      <c r="O150" s="82"/>
      <c r="P150" s="79">
        <f t="shared" ref="P150:T150" si="106">P130/P145</f>
        <v>2.3218826907301064</v>
      </c>
      <c r="Q150" s="82"/>
      <c r="R150" s="79">
        <f t="shared" si="106"/>
        <v>2.1898011002962336</v>
      </c>
      <c r="S150" s="59"/>
      <c r="T150" s="79">
        <f t="shared" si="106"/>
        <v>2.1274049217002236</v>
      </c>
      <c r="U150" s="79"/>
      <c r="V150" s="79">
        <f t="shared" ref="V150:X150" si="107">V130/V145</f>
        <v>2.3869158878504675</v>
      </c>
      <c r="W150" s="79"/>
      <c r="X150" s="79">
        <f t="shared" si="107"/>
        <v>2.4195544554455446</v>
      </c>
    </row>
    <row r="151" spans="1:25">
      <c r="A151" s="46" t="s">
        <v>13</v>
      </c>
      <c r="B151" s="81">
        <v>3.01</v>
      </c>
      <c r="C151" s="82"/>
      <c r="D151" s="81">
        <v>2.4700000000000002</v>
      </c>
      <c r="E151" s="82"/>
      <c r="F151" s="81">
        <v>2.4</v>
      </c>
      <c r="G151" s="82"/>
      <c r="H151" s="81">
        <v>2.72</v>
      </c>
      <c r="I151" s="82"/>
      <c r="J151" s="81">
        <v>2.7</v>
      </c>
      <c r="K151" s="59"/>
      <c r="L151" s="81">
        <v>1.99</v>
      </c>
      <c r="M151" s="171"/>
      <c r="N151" s="81">
        <v>2.95</v>
      </c>
      <c r="O151" s="171"/>
      <c r="P151" s="81">
        <v>2.73</v>
      </c>
      <c r="Q151" s="171"/>
      <c r="R151" s="81">
        <v>2.4</v>
      </c>
      <c r="S151" s="165"/>
      <c r="T151" s="81">
        <v>2.23</v>
      </c>
      <c r="U151" s="81"/>
      <c r="V151" s="197">
        <v>2.81</v>
      </c>
      <c r="W151" s="79"/>
      <c r="X151" s="197">
        <v>2.89</v>
      </c>
    </row>
    <row r="152" spans="1:25">
      <c r="A152" s="159" t="s">
        <v>15</v>
      </c>
      <c r="B152" s="160">
        <v>1.93</v>
      </c>
      <c r="C152" s="167"/>
      <c r="D152" s="160">
        <v>2.0299999999999998</v>
      </c>
      <c r="E152" s="167"/>
      <c r="F152" s="160">
        <v>2.12</v>
      </c>
      <c r="G152" s="167"/>
      <c r="H152" s="160">
        <v>1.97</v>
      </c>
      <c r="I152" s="167"/>
      <c r="J152" s="160">
        <v>2</v>
      </c>
      <c r="K152" s="178"/>
      <c r="L152" s="160">
        <v>1.99</v>
      </c>
      <c r="M152" s="168"/>
      <c r="N152" s="160">
        <v>3.25</v>
      </c>
      <c r="O152" s="168"/>
      <c r="P152" s="160">
        <v>2.13</v>
      </c>
      <c r="Q152" s="168"/>
      <c r="R152" s="160">
        <v>2.09</v>
      </c>
      <c r="S152" s="168"/>
      <c r="T152" s="160">
        <v>2.09</v>
      </c>
      <c r="U152" s="160"/>
      <c r="V152" s="160">
        <v>2.23</v>
      </c>
      <c r="W152" s="198"/>
      <c r="X152" s="160">
        <v>2.2400000000000002</v>
      </c>
    </row>
    <row r="153" spans="1:25" ht="23.25" customHeight="1">
      <c r="Y153" s="181"/>
    </row>
    <row r="154" spans="1:25">
      <c r="A154" s="96" t="s">
        <v>54</v>
      </c>
      <c r="B154" s="248">
        <v>2022</v>
      </c>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row>
    <row r="155" spans="1:25">
      <c r="A155" s="97" t="s">
        <v>55</v>
      </c>
      <c r="B155" s="45" t="s">
        <v>0</v>
      </c>
      <c r="C155" s="170"/>
      <c r="D155" s="45" t="s">
        <v>1</v>
      </c>
      <c r="E155" s="170"/>
      <c r="F155" s="45" t="s">
        <v>2</v>
      </c>
      <c r="G155" s="170"/>
      <c r="H155" s="45" t="s">
        <v>3</v>
      </c>
      <c r="I155" s="170"/>
      <c r="J155" s="45" t="s">
        <v>4</v>
      </c>
      <c r="K155" s="170"/>
      <c r="L155" s="45" t="s">
        <v>5</v>
      </c>
      <c r="M155" s="170"/>
      <c r="N155" s="45" t="s">
        <v>6</v>
      </c>
      <c r="O155" s="170"/>
      <c r="P155" s="45" t="s">
        <v>7</v>
      </c>
      <c r="Q155" s="170"/>
      <c r="R155" s="45" t="s">
        <v>47</v>
      </c>
      <c r="S155" s="170"/>
      <c r="T155" s="45" t="s">
        <v>8</v>
      </c>
      <c r="U155" s="170"/>
      <c r="V155" s="45" t="s">
        <v>9</v>
      </c>
      <c r="W155" s="170"/>
      <c r="X155" s="45" t="s">
        <v>10</v>
      </c>
      <c r="Y155" s="181"/>
    </row>
    <row r="157" spans="1:25">
      <c r="A157" s="46" t="s">
        <v>11</v>
      </c>
    </row>
    <row r="158" spans="1:25">
      <c r="A158" s="46" t="s">
        <v>12</v>
      </c>
      <c r="B158" s="50">
        <f t="shared" ref="B158:X158" si="108">SUM(B159:B160)</f>
        <v>69</v>
      </c>
      <c r="C158" s="48"/>
      <c r="D158" s="50">
        <f t="shared" si="108"/>
        <v>69</v>
      </c>
      <c r="E158" s="48"/>
      <c r="F158" s="50">
        <f t="shared" si="108"/>
        <v>65</v>
      </c>
      <c r="G158" s="48"/>
      <c r="H158" s="50">
        <f t="shared" si="108"/>
        <v>65</v>
      </c>
      <c r="I158" s="48"/>
      <c r="J158" s="50">
        <f t="shared" si="108"/>
        <v>64</v>
      </c>
      <c r="K158" s="48"/>
      <c r="L158" s="50">
        <f t="shared" si="108"/>
        <v>64</v>
      </c>
      <c r="M158" s="48"/>
      <c r="N158" s="50">
        <f t="shared" si="108"/>
        <v>64</v>
      </c>
      <c r="O158" s="48"/>
      <c r="P158" s="50">
        <f t="shared" si="108"/>
        <v>64</v>
      </c>
      <c r="Q158" s="48"/>
      <c r="R158" s="50">
        <f t="shared" si="108"/>
        <v>64</v>
      </c>
      <c r="S158" s="48"/>
      <c r="T158" s="50">
        <f t="shared" si="108"/>
        <v>62</v>
      </c>
      <c r="U158" s="48"/>
      <c r="V158" s="50">
        <f t="shared" si="108"/>
        <v>62</v>
      </c>
      <c r="W158" s="48"/>
      <c r="X158" s="50">
        <f t="shared" si="108"/>
        <v>62</v>
      </c>
      <c r="Y158" s="90"/>
    </row>
    <row r="159" spans="1:25">
      <c r="A159" s="54" t="s">
        <v>13</v>
      </c>
      <c r="B159" s="47">
        <v>11</v>
      </c>
      <c r="C159" s="48"/>
      <c r="D159" s="47">
        <v>11</v>
      </c>
      <c r="E159" s="48"/>
      <c r="F159" s="47">
        <v>11</v>
      </c>
      <c r="G159" s="48"/>
      <c r="H159" s="47">
        <v>11</v>
      </c>
      <c r="I159" s="48"/>
      <c r="J159" s="47">
        <v>11</v>
      </c>
      <c r="K159" s="48"/>
      <c r="L159" s="47">
        <v>11</v>
      </c>
      <c r="M159" s="48"/>
      <c r="N159" s="47">
        <v>11</v>
      </c>
      <c r="O159" s="48"/>
      <c r="P159" s="47">
        <v>11</v>
      </c>
      <c r="Q159" s="48"/>
      <c r="R159" s="47">
        <v>11</v>
      </c>
      <c r="S159" s="48"/>
      <c r="T159" s="47">
        <v>11</v>
      </c>
      <c r="U159" s="48"/>
      <c r="V159" s="47">
        <v>11</v>
      </c>
      <c r="W159" s="48"/>
      <c r="X159" s="47">
        <v>11</v>
      </c>
      <c r="Y159" s="90"/>
    </row>
    <row r="160" spans="1:25">
      <c r="A160" s="54" t="s">
        <v>15</v>
      </c>
      <c r="B160" s="47">
        <v>58</v>
      </c>
      <c r="C160" s="48"/>
      <c r="D160" s="47">
        <v>58</v>
      </c>
      <c r="E160" s="48"/>
      <c r="F160" s="47">
        <v>54</v>
      </c>
      <c r="G160" s="48"/>
      <c r="H160" s="47">
        <v>54</v>
      </c>
      <c r="I160" s="48"/>
      <c r="J160" s="47">
        <v>53</v>
      </c>
      <c r="K160" s="48"/>
      <c r="L160" s="47">
        <v>53</v>
      </c>
      <c r="M160" s="48"/>
      <c r="N160" s="47">
        <v>53</v>
      </c>
      <c r="O160" s="48"/>
      <c r="P160" s="47">
        <v>53</v>
      </c>
      <c r="Q160" s="48"/>
      <c r="R160" s="47">
        <v>53</v>
      </c>
      <c r="S160" s="48"/>
      <c r="T160" s="47">
        <v>51</v>
      </c>
      <c r="U160" s="48"/>
      <c r="V160" s="47">
        <v>51</v>
      </c>
      <c r="W160" s="48"/>
      <c r="X160" s="47">
        <v>51</v>
      </c>
      <c r="Y160" s="90"/>
    </row>
    <row r="161" spans="1:25">
      <c r="A161" s="54"/>
      <c r="B161" s="47"/>
      <c r="C161" s="48"/>
      <c r="D161" s="47"/>
      <c r="E161" s="48"/>
      <c r="F161" s="47"/>
      <c r="G161" s="48"/>
      <c r="H161" s="47"/>
      <c r="I161" s="48"/>
      <c r="J161" s="47"/>
      <c r="K161" s="48"/>
      <c r="L161" s="47"/>
      <c r="M161" s="48"/>
      <c r="N161" s="47"/>
      <c r="O161" s="48"/>
      <c r="P161" s="47"/>
      <c r="Q161" s="48"/>
      <c r="R161" s="47"/>
      <c r="S161" s="48"/>
      <c r="T161" s="47"/>
      <c r="U161" s="48"/>
      <c r="V161" s="47"/>
      <c r="W161" s="48"/>
      <c r="X161" s="47"/>
      <c r="Y161" s="90"/>
    </row>
    <row r="162" spans="1:25">
      <c r="A162" s="46" t="s">
        <v>16</v>
      </c>
      <c r="B162" s="47"/>
      <c r="C162" s="48"/>
      <c r="D162" s="47"/>
      <c r="E162" s="48"/>
      <c r="F162" s="47"/>
      <c r="G162" s="48"/>
      <c r="H162" s="47"/>
      <c r="I162" s="48"/>
      <c r="J162" s="47"/>
      <c r="K162" s="48"/>
      <c r="L162" s="47"/>
      <c r="M162" s="48"/>
      <c r="N162" s="47"/>
      <c r="O162" s="48"/>
      <c r="P162" s="47"/>
      <c r="Q162" s="48"/>
      <c r="R162" s="47"/>
      <c r="S162" s="48"/>
      <c r="T162" s="47"/>
      <c r="U162" s="48"/>
      <c r="V162" s="47"/>
      <c r="W162" s="48"/>
      <c r="X162" s="47"/>
      <c r="Y162" s="90"/>
    </row>
    <row r="163" spans="1:25">
      <c r="A163" s="46" t="s">
        <v>12</v>
      </c>
      <c r="B163" s="56">
        <f t="shared" ref="B163:X163" si="109">SUM(B164:B165)</f>
        <v>26071</v>
      </c>
      <c r="C163" s="59"/>
      <c r="D163" s="56">
        <f t="shared" si="109"/>
        <v>24276</v>
      </c>
      <c r="E163" s="59"/>
      <c r="F163" s="56">
        <f t="shared" si="109"/>
        <v>25110</v>
      </c>
      <c r="G163" s="59"/>
      <c r="H163" s="56">
        <f t="shared" si="109"/>
        <v>24840</v>
      </c>
      <c r="I163" s="59"/>
      <c r="J163" s="56">
        <f t="shared" si="109"/>
        <v>26233</v>
      </c>
      <c r="K163" s="59"/>
      <c r="L163" s="56">
        <f t="shared" si="109"/>
        <v>25422</v>
      </c>
      <c r="M163" s="59"/>
      <c r="N163" s="56">
        <f t="shared" si="109"/>
        <v>26381</v>
      </c>
      <c r="O163" s="59"/>
      <c r="P163" s="56">
        <f t="shared" si="109"/>
        <v>25730</v>
      </c>
      <c r="Q163" s="59"/>
      <c r="R163" s="56">
        <f t="shared" si="109"/>
        <v>23580</v>
      </c>
      <c r="S163" s="59"/>
      <c r="T163" s="56">
        <f t="shared" si="109"/>
        <v>25854</v>
      </c>
      <c r="U163" s="59"/>
      <c r="V163" s="56">
        <f t="shared" si="109"/>
        <v>25230</v>
      </c>
      <c r="W163" s="59"/>
      <c r="X163" s="56">
        <f t="shared" si="109"/>
        <v>26021</v>
      </c>
      <c r="Y163" s="182"/>
    </row>
    <row r="164" spans="1:25">
      <c r="A164" s="54" t="s">
        <v>13</v>
      </c>
      <c r="B164" s="61">
        <v>7998</v>
      </c>
      <c r="C164" s="165"/>
      <c r="D164" s="61">
        <v>7280</v>
      </c>
      <c r="E164" s="165"/>
      <c r="F164" s="61">
        <v>8153</v>
      </c>
      <c r="G164" s="165"/>
      <c r="H164" s="61">
        <v>7890</v>
      </c>
      <c r="I164" s="165"/>
      <c r="J164" s="61">
        <v>9207</v>
      </c>
      <c r="K164" s="165"/>
      <c r="L164" s="61">
        <v>8910</v>
      </c>
      <c r="M164" s="165"/>
      <c r="N164" s="61">
        <v>9207</v>
      </c>
      <c r="O164" s="165"/>
      <c r="P164" s="61">
        <v>8556</v>
      </c>
      <c r="Q164" s="165"/>
      <c r="R164" s="61">
        <v>8230</v>
      </c>
      <c r="S164" s="165"/>
      <c r="T164" s="61">
        <v>9207</v>
      </c>
      <c r="U164" s="165"/>
      <c r="V164" s="61">
        <v>8910</v>
      </c>
      <c r="W164" s="165"/>
      <c r="X164" s="61">
        <v>8847</v>
      </c>
      <c r="Y164" s="183"/>
    </row>
    <row r="165" spans="1:25">
      <c r="A165" s="54" t="s">
        <v>15</v>
      </c>
      <c r="B165" s="61">
        <v>18073</v>
      </c>
      <c r="C165" s="165"/>
      <c r="D165" s="61">
        <v>16996</v>
      </c>
      <c r="E165" s="165"/>
      <c r="F165" s="61">
        <v>16957</v>
      </c>
      <c r="G165" s="165"/>
      <c r="H165" s="61">
        <v>16950</v>
      </c>
      <c r="I165" s="165"/>
      <c r="J165" s="61">
        <v>17026</v>
      </c>
      <c r="K165" s="165"/>
      <c r="L165" s="61">
        <v>16512</v>
      </c>
      <c r="M165" s="165"/>
      <c r="N165" s="61">
        <v>17174</v>
      </c>
      <c r="O165" s="165"/>
      <c r="P165" s="61">
        <v>17174</v>
      </c>
      <c r="Q165" s="165"/>
      <c r="R165" s="61">
        <v>15350</v>
      </c>
      <c r="S165" s="165"/>
      <c r="T165" s="61">
        <v>16647</v>
      </c>
      <c r="U165" s="165"/>
      <c r="V165" s="61">
        <v>16320</v>
      </c>
      <c r="W165" s="165"/>
      <c r="X165" s="61">
        <v>17174</v>
      </c>
      <c r="Y165" s="183"/>
    </row>
    <row r="166" spans="1:25">
      <c r="A166" s="54"/>
      <c r="B166" s="61"/>
      <c r="C166" s="165"/>
      <c r="D166" s="61"/>
      <c r="E166" s="165"/>
      <c r="F166" s="61"/>
      <c r="G166" s="165"/>
      <c r="H166" s="61"/>
      <c r="I166" s="165"/>
      <c r="J166" s="61"/>
      <c r="K166" s="165"/>
      <c r="L166" s="61"/>
      <c r="M166" s="165"/>
      <c r="N166" s="61"/>
      <c r="O166" s="165"/>
      <c r="P166" s="61"/>
      <c r="Q166" s="165"/>
      <c r="R166" s="61"/>
      <c r="S166" s="165"/>
      <c r="T166" s="61"/>
      <c r="U166" s="165"/>
      <c r="V166" s="61"/>
      <c r="W166" s="165"/>
      <c r="X166" s="61"/>
      <c r="Y166" s="183"/>
    </row>
    <row r="167" spans="1:25">
      <c r="A167" s="46" t="s">
        <v>17</v>
      </c>
      <c r="B167" s="47"/>
      <c r="C167" s="48"/>
      <c r="D167" s="47"/>
      <c r="E167" s="48"/>
      <c r="F167" s="47"/>
      <c r="G167" s="48"/>
      <c r="H167" s="47"/>
      <c r="I167" s="48"/>
      <c r="J167" s="47"/>
      <c r="K167" s="48"/>
      <c r="L167" s="47"/>
      <c r="M167" s="48"/>
      <c r="N167" s="47"/>
      <c r="O167" s="48"/>
      <c r="P167" s="47"/>
      <c r="Q167" s="48"/>
      <c r="R167" s="47"/>
      <c r="S167" s="48"/>
      <c r="T167" s="47"/>
      <c r="U167" s="48"/>
      <c r="V167" s="47"/>
      <c r="W167" s="48"/>
      <c r="X167" s="47"/>
      <c r="Y167" s="90"/>
    </row>
    <row r="168" spans="1:25">
      <c r="A168" s="46" t="s">
        <v>12</v>
      </c>
      <c r="B168" s="56">
        <f t="shared" ref="B168:X168" si="110">SUM(B169:B170)</f>
        <v>11476</v>
      </c>
      <c r="C168" s="59"/>
      <c r="D168" s="56">
        <f t="shared" si="110"/>
        <v>12426</v>
      </c>
      <c r="E168" s="59"/>
      <c r="F168" s="56">
        <f t="shared" si="110"/>
        <v>7954</v>
      </c>
      <c r="G168" s="59"/>
      <c r="H168" s="56">
        <f t="shared" si="110"/>
        <v>7558</v>
      </c>
      <c r="I168" s="59"/>
      <c r="J168" s="56">
        <f t="shared" si="110"/>
        <v>5067</v>
      </c>
      <c r="K168" s="59"/>
      <c r="L168" s="56">
        <f t="shared" si="110"/>
        <v>5731</v>
      </c>
      <c r="M168" s="59"/>
      <c r="N168" s="56">
        <f t="shared" si="110"/>
        <v>8380</v>
      </c>
      <c r="O168" s="59"/>
      <c r="P168" s="56">
        <f t="shared" si="110"/>
        <v>6895</v>
      </c>
      <c r="Q168" s="59"/>
      <c r="R168" s="56">
        <f t="shared" si="110"/>
        <v>6584</v>
      </c>
      <c r="S168" s="59"/>
      <c r="T168" s="56">
        <f t="shared" si="110"/>
        <v>6815</v>
      </c>
      <c r="U168" s="59"/>
      <c r="V168" s="56">
        <f t="shared" si="110"/>
        <v>6968</v>
      </c>
      <c r="W168" s="59"/>
      <c r="X168" s="56">
        <f t="shared" si="110"/>
        <v>6302</v>
      </c>
      <c r="Y168" s="184" t="s">
        <v>34</v>
      </c>
    </row>
    <row r="169" spans="1:25">
      <c r="A169" s="54" t="s">
        <v>13</v>
      </c>
      <c r="B169" s="61">
        <v>3729</v>
      </c>
      <c r="C169" s="165"/>
      <c r="D169" s="61">
        <v>3714</v>
      </c>
      <c r="E169" s="165"/>
      <c r="F169" s="61">
        <v>3107</v>
      </c>
      <c r="G169" s="165"/>
      <c r="H169" s="61">
        <v>2814</v>
      </c>
      <c r="I169" s="165"/>
      <c r="J169" s="61">
        <v>2185</v>
      </c>
      <c r="K169" s="165"/>
      <c r="L169" s="61">
        <v>2453</v>
      </c>
      <c r="M169" s="165"/>
      <c r="N169" s="61">
        <v>2807</v>
      </c>
      <c r="O169" s="165"/>
      <c r="P169" s="61">
        <v>3263</v>
      </c>
      <c r="Q169" s="165"/>
      <c r="R169" s="61">
        <v>2821</v>
      </c>
      <c r="S169" s="165"/>
      <c r="T169" s="61">
        <v>3131</v>
      </c>
      <c r="U169" s="165"/>
      <c r="V169" s="61">
        <v>2964</v>
      </c>
      <c r="W169" s="165"/>
      <c r="X169" s="61">
        <v>2674</v>
      </c>
      <c r="Y169" s="183"/>
    </row>
    <row r="170" spans="1:25">
      <c r="A170" s="54" t="s">
        <v>15</v>
      </c>
      <c r="B170" s="61">
        <v>7747</v>
      </c>
      <c r="C170" s="165"/>
      <c r="D170" s="61">
        <v>8712</v>
      </c>
      <c r="E170" s="165"/>
      <c r="F170" s="61">
        <v>4847</v>
      </c>
      <c r="G170" s="165"/>
      <c r="H170" s="61">
        <v>4744</v>
      </c>
      <c r="I170" s="165"/>
      <c r="J170" s="61">
        <v>2882</v>
      </c>
      <c r="K170" s="165"/>
      <c r="L170" s="61">
        <v>3278</v>
      </c>
      <c r="M170" s="165"/>
      <c r="N170" s="61">
        <v>5573</v>
      </c>
      <c r="O170" s="165"/>
      <c r="P170" s="61">
        <v>3632</v>
      </c>
      <c r="Q170" s="165"/>
      <c r="R170" s="61">
        <v>3763</v>
      </c>
      <c r="S170" s="165"/>
      <c r="T170" s="61">
        <v>3684</v>
      </c>
      <c r="U170" s="165"/>
      <c r="V170" s="61">
        <v>4004</v>
      </c>
      <c r="W170" s="165"/>
      <c r="X170" s="61">
        <v>3628</v>
      </c>
      <c r="Y170" s="183"/>
    </row>
    <row r="171" spans="1:25">
      <c r="A171" s="54"/>
      <c r="B171" s="61"/>
      <c r="C171" s="165"/>
      <c r="D171" s="61"/>
      <c r="E171" s="165"/>
      <c r="F171" s="61"/>
      <c r="G171" s="165"/>
      <c r="H171" s="61"/>
      <c r="I171" s="165"/>
      <c r="J171" s="61"/>
      <c r="K171" s="165"/>
      <c r="L171" s="61"/>
      <c r="M171" s="165"/>
      <c r="N171" s="61"/>
      <c r="O171" s="165"/>
      <c r="P171" s="61"/>
      <c r="Q171" s="165"/>
      <c r="R171" s="61"/>
      <c r="S171" s="165"/>
      <c r="T171" s="61"/>
      <c r="U171" s="165"/>
      <c r="V171" s="61"/>
      <c r="W171" s="165"/>
      <c r="X171" s="61"/>
      <c r="Y171" s="183"/>
    </row>
    <row r="172" spans="1:25">
      <c r="A172" s="46" t="s">
        <v>19</v>
      </c>
      <c r="B172" s="61"/>
      <c r="C172" s="165"/>
      <c r="D172" s="61"/>
      <c r="E172" s="165"/>
      <c r="F172" s="61"/>
      <c r="G172" s="165"/>
      <c r="H172" s="61"/>
      <c r="I172" s="165"/>
      <c r="J172" s="61"/>
      <c r="K172" s="165"/>
      <c r="L172" s="61"/>
      <c r="M172" s="165"/>
      <c r="N172" s="61"/>
      <c r="O172" s="165"/>
      <c r="P172" s="61"/>
      <c r="Q172" s="165"/>
      <c r="R172" s="61"/>
      <c r="S172" s="165"/>
      <c r="T172" s="61"/>
      <c r="U172" s="165"/>
      <c r="V172" s="61"/>
      <c r="W172" s="165"/>
      <c r="X172" s="61"/>
      <c r="Y172" s="183"/>
    </row>
    <row r="173" spans="1:25">
      <c r="A173" s="46" t="s">
        <v>12</v>
      </c>
      <c r="B173" s="56">
        <f t="shared" ref="B173:X173" si="111">SUM(B174:B175)</f>
        <v>84134</v>
      </c>
      <c r="C173" s="59"/>
      <c r="D173" s="56">
        <f t="shared" si="111"/>
        <v>79604</v>
      </c>
      <c r="E173" s="59"/>
      <c r="F173" s="56">
        <f t="shared" si="111"/>
        <v>80848</v>
      </c>
      <c r="G173" s="59"/>
      <c r="H173" s="56">
        <f t="shared" si="111"/>
        <v>79320</v>
      </c>
      <c r="I173" s="59"/>
      <c r="J173" s="56">
        <f t="shared" si="111"/>
        <v>82101</v>
      </c>
      <c r="K173" s="59"/>
      <c r="L173" s="56">
        <f t="shared" si="111"/>
        <v>79890</v>
      </c>
      <c r="M173" s="59"/>
      <c r="N173" s="56">
        <f t="shared" si="111"/>
        <v>83266</v>
      </c>
      <c r="O173" s="59"/>
      <c r="P173" s="56">
        <f t="shared" si="111"/>
        <v>82894</v>
      </c>
      <c r="Q173" s="59"/>
      <c r="R173" s="56">
        <f t="shared" si="111"/>
        <v>74758</v>
      </c>
      <c r="S173" s="59"/>
      <c r="T173" s="56">
        <f t="shared" si="111"/>
        <v>82677</v>
      </c>
      <c r="U173" s="59"/>
      <c r="V173" s="56">
        <f t="shared" si="111"/>
        <v>79230</v>
      </c>
      <c r="W173" s="59"/>
      <c r="X173" s="56">
        <f t="shared" si="111"/>
        <v>82017</v>
      </c>
      <c r="Y173" s="182"/>
    </row>
    <row r="174" spans="1:25">
      <c r="A174" s="54" t="s">
        <v>13</v>
      </c>
      <c r="B174" s="61">
        <v>20615</v>
      </c>
      <c r="C174" s="165"/>
      <c r="D174" s="61">
        <v>18620</v>
      </c>
      <c r="E174" s="165"/>
      <c r="F174" s="61">
        <v>20646</v>
      </c>
      <c r="G174" s="165"/>
      <c r="H174" s="61">
        <v>19980</v>
      </c>
      <c r="I174" s="165"/>
      <c r="J174" s="61">
        <v>22103</v>
      </c>
      <c r="K174" s="165"/>
      <c r="L174" s="61">
        <v>21390</v>
      </c>
      <c r="M174" s="165"/>
      <c r="N174" s="61">
        <v>22444</v>
      </c>
      <c r="O174" s="165"/>
      <c r="P174" s="61">
        <v>22072</v>
      </c>
      <c r="Q174" s="165"/>
      <c r="R174" s="61">
        <v>20250</v>
      </c>
      <c r="S174" s="165"/>
      <c r="T174" s="61">
        <v>22165</v>
      </c>
      <c r="U174" s="165"/>
      <c r="V174" s="61">
        <v>21450</v>
      </c>
      <c r="W174" s="165"/>
      <c r="X174" s="61">
        <v>21257</v>
      </c>
      <c r="Y174" s="183"/>
    </row>
    <row r="175" spans="1:25">
      <c r="A175" s="54" t="s">
        <v>15</v>
      </c>
      <c r="B175" s="61">
        <v>63519</v>
      </c>
      <c r="C175" s="165"/>
      <c r="D175" s="61">
        <v>60984</v>
      </c>
      <c r="E175" s="165"/>
      <c r="F175" s="61">
        <v>60202</v>
      </c>
      <c r="G175" s="165"/>
      <c r="H175" s="61">
        <v>59340</v>
      </c>
      <c r="I175" s="165"/>
      <c r="J175" s="61">
        <v>59998</v>
      </c>
      <c r="K175" s="165"/>
      <c r="L175" s="61">
        <v>58500</v>
      </c>
      <c r="M175" s="165"/>
      <c r="N175" s="61">
        <v>60822</v>
      </c>
      <c r="O175" s="165"/>
      <c r="P175" s="61">
        <v>60822</v>
      </c>
      <c r="Q175" s="165"/>
      <c r="R175" s="61">
        <v>54508</v>
      </c>
      <c r="S175" s="165"/>
      <c r="T175" s="61">
        <v>60512</v>
      </c>
      <c r="U175" s="165"/>
      <c r="V175" s="61">
        <v>57780</v>
      </c>
      <c r="W175" s="165"/>
      <c r="X175" s="61">
        <v>60760</v>
      </c>
      <c r="Y175" s="183"/>
    </row>
    <row r="176" spans="1:25">
      <c r="A176" s="54"/>
      <c r="B176" s="61"/>
      <c r="C176" s="165"/>
      <c r="D176" s="61"/>
      <c r="E176" s="165"/>
      <c r="F176" s="61"/>
      <c r="G176" s="165"/>
      <c r="H176" s="61"/>
      <c r="I176" s="165"/>
      <c r="J176" s="61"/>
      <c r="K176" s="165"/>
      <c r="L176" s="61"/>
      <c r="M176" s="165"/>
      <c r="N176" s="61"/>
      <c r="O176" s="165"/>
      <c r="P176" s="61"/>
      <c r="Q176" s="165"/>
      <c r="R176" s="61"/>
      <c r="S176" s="165"/>
      <c r="T176" s="61"/>
      <c r="U176" s="165"/>
      <c r="V176" s="61"/>
      <c r="W176" s="165"/>
      <c r="X176" s="61"/>
      <c r="Y176" s="183"/>
    </row>
    <row r="177" spans="1:25">
      <c r="A177" s="46" t="s">
        <v>20</v>
      </c>
      <c r="B177" s="47"/>
      <c r="C177" s="48"/>
      <c r="D177" s="47"/>
      <c r="E177" s="48"/>
      <c r="F177" s="47"/>
      <c r="G177" s="48"/>
      <c r="H177" s="47"/>
      <c r="I177" s="48"/>
      <c r="J177" s="47"/>
      <c r="K177" s="48"/>
      <c r="L177" s="47"/>
      <c r="M177" s="48"/>
      <c r="N177" s="47"/>
      <c r="O177" s="48"/>
      <c r="P177" s="47"/>
      <c r="Q177" s="48"/>
      <c r="R177" s="47"/>
      <c r="S177" s="48"/>
      <c r="T177" s="47"/>
      <c r="U177" s="48"/>
      <c r="V177" s="47"/>
      <c r="W177" s="48"/>
      <c r="X177" s="47"/>
      <c r="Y177" s="90"/>
    </row>
    <row r="178" spans="1:25">
      <c r="A178" s="46" t="s">
        <v>12</v>
      </c>
      <c r="B178" s="66">
        <f t="shared" ref="B178:X178" si="112">SUM(B179:B180)</f>
        <v>33707</v>
      </c>
      <c r="C178" s="165" t="s">
        <v>34</v>
      </c>
      <c r="D178" s="66">
        <f t="shared" si="112"/>
        <v>39202</v>
      </c>
      <c r="E178" s="165" t="s">
        <v>34</v>
      </c>
      <c r="F178" s="66">
        <f t="shared" si="112"/>
        <v>21614</v>
      </c>
      <c r="G178" s="165" t="s">
        <v>34</v>
      </c>
      <c r="H178" s="66">
        <f t="shared" si="112"/>
        <v>20463</v>
      </c>
      <c r="I178" s="165" t="s">
        <v>34</v>
      </c>
      <c r="J178" s="66">
        <f t="shared" si="112"/>
        <v>12993</v>
      </c>
      <c r="K178" s="165"/>
      <c r="L178" s="66">
        <f t="shared" si="112"/>
        <v>13975</v>
      </c>
      <c r="M178" s="165" t="s">
        <v>34</v>
      </c>
      <c r="N178" s="66">
        <f t="shared" si="112"/>
        <v>23882</v>
      </c>
      <c r="O178" s="165" t="s">
        <v>34</v>
      </c>
      <c r="P178" s="66">
        <f t="shared" si="112"/>
        <v>16628</v>
      </c>
      <c r="Q178" s="165" t="s">
        <v>34</v>
      </c>
      <c r="R178" s="66">
        <f t="shared" si="112"/>
        <v>16118</v>
      </c>
      <c r="S178" s="165" t="s">
        <v>34</v>
      </c>
      <c r="T178" s="66">
        <f t="shared" si="112"/>
        <v>16437</v>
      </c>
      <c r="U178" s="165"/>
      <c r="V178" s="66">
        <f t="shared" si="112"/>
        <v>15291</v>
      </c>
      <c r="W178" s="165" t="s">
        <v>34</v>
      </c>
      <c r="X178" s="66">
        <f t="shared" si="112"/>
        <v>14919</v>
      </c>
      <c r="Y178" s="183" t="s">
        <v>34</v>
      </c>
    </row>
    <row r="179" spans="1:25">
      <c r="A179" s="46" t="s">
        <v>13</v>
      </c>
      <c r="B179" s="58">
        <v>7721</v>
      </c>
      <c r="C179" s="59"/>
      <c r="D179" s="58">
        <v>8118</v>
      </c>
      <c r="E179" s="59"/>
      <c r="F179" s="58">
        <v>5776</v>
      </c>
      <c r="G179" s="59"/>
      <c r="H179" s="58">
        <v>5357</v>
      </c>
      <c r="I179" s="59"/>
      <c r="J179" s="58">
        <v>3871</v>
      </c>
      <c r="K179" s="59"/>
      <c r="L179" s="58">
        <v>4151</v>
      </c>
      <c r="M179" s="59"/>
      <c r="N179" s="58">
        <v>5759</v>
      </c>
      <c r="O179" s="59"/>
      <c r="P179" s="58">
        <v>6655</v>
      </c>
      <c r="Q179" s="59"/>
      <c r="R179" s="58">
        <v>5157</v>
      </c>
      <c r="S179" s="59"/>
      <c r="T179" s="58">
        <v>5799</v>
      </c>
      <c r="U179" s="59"/>
      <c r="V179" s="58">
        <v>5028</v>
      </c>
      <c r="W179" s="59"/>
      <c r="X179" s="58">
        <v>4876</v>
      </c>
      <c r="Y179" s="182"/>
    </row>
    <row r="180" spans="1:25">
      <c r="A180" s="54" t="s">
        <v>15</v>
      </c>
      <c r="B180" s="61">
        <v>25986</v>
      </c>
      <c r="C180" s="165"/>
      <c r="D180" s="61">
        <v>31084</v>
      </c>
      <c r="E180" s="165"/>
      <c r="F180" s="61">
        <v>15838</v>
      </c>
      <c r="G180" s="165"/>
      <c r="H180" s="61">
        <v>15106</v>
      </c>
      <c r="I180" s="165"/>
      <c r="J180" s="61">
        <v>9122</v>
      </c>
      <c r="K180" s="165"/>
      <c r="L180" s="61">
        <v>9824</v>
      </c>
      <c r="M180" s="165"/>
      <c r="N180" s="61">
        <v>18123</v>
      </c>
      <c r="O180" s="165"/>
      <c r="P180" s="61">
        <v>9973</v>
      </c>
      <c r="Q180" s="165"/>
      <c r="R180" s="61">
        <v>10961</v>
      </c>
      <c r="S180" s="165"/>
      <c r="T180" s="61">
        <v>10638</v>
      </c>
      <c r="U180" s="165"/>
      <c r="V180" s="61">
        <v>10263</v>
      </c>
      <c r="W180" s="165"/>
      <c r="X180" s="61">
        <v>10043</v>
      </c>
      <c r="Y180" s="183"/>
    </row>
    <row r="181" spans="1:25">
      <c r="A181" s="54"/>
      <c r="B181" s="61"/>
      <c r="C181" s="165"/>
      <c r="D181" s="61"/>
      <c r="E181" s="165"/>
      <c r="F181" s="61"/>
      <c r="G181" s="165"/>
      <c r="H181" s="61"/>
      <c r="I181" s="165"/>
      <c r="J181" s="61"/>
      <c r="K181" s="165"/>
      <c r="L181" s="61"/>
      <c r="M181" s="165"/>
      <c r="N181" s="61"/>
      <c r="O181" s="165"/>
      <c r="P181" s="61"/>
      <c r="Q181" s="165"/>
      <c r="R181" s="61"/>
      <c r="S181" s="165"/>
      <c r="T181" s="61"/>
      <c r="U181" s="165"/>
      <c r="V181" s="61"/>
      <c r="W181" s="165"/>
      <c r="X181" s="61"/>
      <c r="Y181" s="183"/>
    </row>
    <row r="182" spans="1:25" ht="25.5">
      <c r="A182" s="46" t="s">
        <v>21</v>
      </c>
      <c r="B182" s="61"/>
      <c r="C182" s="165"/>
      <c r="D182" s="61"/>
      <c r="E182" s="165"/>
      <c r="F182" s="61"/>
      <c r="G182" s="165"/>
      <c r="H182" s="61"/>
      <c r="I182" s="165"/>
      <c r="J182" s="61"/>
      <c r="K182" s="165"/>
      <c r="L182" s="61"/>
      <c r="M182" s="165"/>
      <c r="N182" s="61"/>
      <c r="O182" s="165"/>
      <c r="P182" s="61"/>
      <c r="Q182" s="165"/>
      <c r="R182" s="61"/>
      <c r="S182" s="165"/>
      <c r="T182" s="61"/>
      <c r="U182" s="165"/>
      <c r="V182" s="61"/>
      <c r="W182" s="165"/>
      <c r="X182" s="61"/>
      <c r="Y182" s="183"/>
    </row>
    <row r="183" spans="1:25">
      <c r="A183" s="46" t="s">
        <v>12</v>
      </c>
      <c r="B183" s="67">
        <f t="shared" ref="B183:X185" si="113">(+B168/B163)*100</f>
        <v>44.018257834375355</v>
      </c>
      <c r="C183" s="70"/>
      <c r="D183" s="67">
        <f t="shared" si="113"/>
        <v>51.186356895699461</v>
      </c>
      <c r="E183" s="59"/>
      <c r="F183" s="67">
        <f t="shared" si="113"/>
        <v>31.676622859418558</v>
      </c>
      <c r="G183" s="70"/>
      <c r="H183" s="67">
        <f t="shared" si="113"/>
        <v>30.426731078904989</v>
      </c>
      <c r="I183" s="70"/>
      <c r="J183" s="67">
        <f t="shared" si="113"/>
        <v>19.315366141882361</v>
      </c>
      <c r="K183" s="70"/>
      <c r="L183" s="67">
        <f t="shared" si="113"/>
        <v>22.543466289040989</v>
      </c>
      <c r="M183" s="70"/>
      <c r="N183" s="67">
        <f t="shared" si="113"/>
        <v>31.765285622228117</v>
      </c>
      <c r="O183" s="70"/>
      <c r="P183" s="67">
        <f t="shared" si="113"/>
        <v>26.797512631169841</v>
      </c>
      <c r="Q183" s="70"/>
      <c r="R183" s="67">
        <f t="shared" si="113"/>
        <v>27.921967769296014</v>
      </c>
      <c r="S183" s="59"/>
      <c r="T183" s="67">
        <f t="shared" si="113"/>
        <v>26.359557515278098</v>
      </c>
      <c r="U183" s="70"/>
      <c r="V183" s="67">
        <f t="shared" si="113"/>
        <v>27.617915180340862</v>
      </c>
      <c r="W183" s="70"/>
      <c r="X183" s="67">
        <f t="shared" si="113"/>
        <v>24.218900119134545</v>
      </c>
      <c r="Y183" s="185"/>
    </row>
    <row r="184" spans="1:25">
      <c r="A184" s="54" t="s">
        <v>13</v>
      </c>
      <c r="B184" s="72">
        <f t="shared" si="113"/>
        <v>46.624156039009748</v>
      </c>
      <c r="C184" s="166"/>
      <c r="D184" s="72">
        <f t="shared" si="113"/>
        <v>51.016483516483511</v>
      </c>
      <c r="E184" s="165"/>
      <c r="F184" s="72">
        <f t="shared" si="113"/>
        <v>38.108671654605672</v>
      </c>
      <c r="G184" s="166"/>
      <c r="H184" s="72">
        <f t="shared" si="113"/>
        <v>35.665399239543724</v>
      </c>
      <c r="I184" s="166"/>
      <c r="J184" s="72">
        <f t="shared" si="113"/>
        <v>23.731943086781797</v>
      </c>
      <c r="K184" s="166"/>
      <c r="L184" s="72">
        <f t="shared" si="113"/>
        <v>27.530864197530864</v>
      </c>
      <c r="M184" s="166"/>
      <c r="N184" s="72">
        <f t="shared" si="113"/>
        <v>30.487672423156294</v>
      </c>
      <c r="O184" s="166"/>
      <c r="P184" s="72">
        <f t="shared" si="113"/>
        <v>38.136979897148201</v>
      </c>
      <c r="Q184" s="166"/>
      <c r="R184" s="72">
        <f t="shared" si="113"/>
        <v>34.277035236938033</v>
      </c>
      <c r="S184" s="165"/>
      <c r="T184" s="72">
        <f t="shared" si="113"/>
        <v>34.006734006734007</v>
      </c>
      <c r="U184" s="166"/>
      <c r="V184" s="72">
        <f t="shared" si="113"/>
        <v>33.265993265993266</v>
      </c>
      <c r="W184" s="166"/>
      <c r="X184" s="72">
        <f t="shared" si="113"/>
        <v>30.224935006216796</v>
      </c>
      <c r="Y184" s="186"/>
    </row>
    <row r="185" spans="1:25">
      <c r="A185" s="54" t="s">
        <v>15</v>
      </c>
      <c r="B185" s="72">
        <f t="shared" si="113"/>
        <v>42.865047308139218</v>
      </c>
      <c r="C185" s="166"/>
      <c r="D185" s="72">
        <f t="shared" si="113"/>
        <v>51.259119792892449</v>
      </c>
      <c r="E185" s="165"/>
      <c r="F185" s="72">
        <f t="shared" si="113"/>
        <v>28.584065577637553</v>
      </c>
      <c r="G185" s="166"/>
      <c r="H185" s="72">
        <f t="shared" si="113"/>
        <v>27.988200589970504</v>
      </c>
      <c r="I185" s="166"/>
      <c r="J185" s="72">
        <f t="shared" si="113"/>
        <v>16.927052742863854</v>
      </c>
      <c r="K185" s="166"/>
      <c r="L185" s="72">
        <f t="shared" si="113"/>
        <v>19.852228682170541</v>
      </c>
      <c r="M185" s="166"/>
      <c r="N185" s="72">
        <f t="shared" si="113"/>
        <v>32.45021544194713</v>
      </c>
      <c r="O185" s="166"/>
      <c r="P185" s="72">
        <f t="shared" si="113"/>
        <v>21.148247350646326</v>
      </c>
      <c r="Q185" s="166"/>
      <c r="R185" s="72">
        <f t="shared" si="113"/>
        <v>24.514657980456025</v>
      </c>
      <c r="S185" s="165"/>
      <c r="T185" s="72">
        <f t="shared" si="113"/>
        <v>22.130113533970086</v>
      </c>
      <c r="U185" s="166"/>
      <c r="V185" s="72">
        <f t="shared" si="113"/>
        <v>24.534313725490193</v>
      </c>
      <c r="W185" s="166"/>
      <c r="X185" s="72">
        <f t="shared" si="113"/>
        <v>21.124956329335038</v>
      </c>
      <c r="Y185" s="186"/>
    </row>
    <row r="186" spans="1:25">
      <c r="A186" s="46"/>
      <c r="B186" s="61"/>
      <c r="C186" s="165"/>
      <c r="D186" s="61"/>
      <c r="E186" s="165"/>
      <c r="F186" s="61"/>
      <c r="G186" s="165"/>
      <c r="H186" s="61"/>
      <c r="I186" s="165"/>
      <c r="J186" s="61"/>
      <c r="K186" s="165"/>
      <c r="L186" s="61"/>
      <c r="M186" s="165"/>
      <c r="N186" s="61"/>
      <c r="O186" s="165"/>
      <c r="P186" s="61"/>
      <c r="Q186" s="165"/>
      <c r="R186" s="61"/>
      <c r="S186" s="165"/>
      <c r="T186" s="61"/>
      <c r="U186" s="165"/>
      <c r="V186" s="61"/>
      <c r="W186" s="165"/>
      <c r="X186" s="61"/>
      <c r="Y186" s="183"/>
    </row>
    <row r="187" spans="1:25">
      <c r="A187" s="46" t="s">
        <v>22</v>
      </c>
      <c r="B187" s="56"/>
      <c r="C187" s="59"/>
      <c r="D187" s="56"/>
      <c r="E187" s="59"/>
      <c r="F187" s="56"/>
      <c r="G187" s="59"/>
      <c r="H187" s="56"/>
      <c r="I187" s="59"/>
      <c r="J187" s="56"/>
      <c r="K187" s="59"/>
      <c r="L187" s="56"/>
      <c r="M187" s="59"/>
      <c r="N187" s="56"/>
      <c r="O187" s="59"/>
      <c r="P187" s="56"/>
      <c r="Q187" s="59"/>
      <c r="R187" s="56"/>
      <c r="S187" s="59"/>
      <c r="T187" s="56"/>
      <c r="U187" s="59"/>
      <c r="V187" s="56"/>
      <c r="W187" s="59"/>
      <c r="X187" s="56"/>
      <c r="Y187" s="182"/>
    </row>
    <row r="188" spans="1:25">
      <c r="A188" s="54" t="s">
        <v>12</v>
      </c>
      <c r="B188" s="75">
        <f t="shared" ref="B188:X190" si="114">(+B178/B173)*100</f>
        <v>40.063470178524732</v>
      </c>
      <c r="C188" s="166"/>
      <c r="D188" s="75">
        <f t="shared" si="114"/>
        <v>49.246269031706952</v>
      </c>
      <c r="E188" s="166"/>
      <c r="F188" s="75">
        <f t="shared" si="114"/>
        <v>26.734118345537304</v>
      </c>
      <c r="G188" s="166"/>
      <c r="H188" s="75">
        <f t="shared" si="114"/>
        <v>25.798033282904694</v>
      </c>
      <c r="I188" s="166"/>
      <c r="J188" s="75">
        <f t="shared" si="114"/>
        <v>15.825629407680783</v>
      </c>
      <c r="K188" s="166"/>
      <c r="L188" s="75">
        <f t="shared" si="114"/>
        <v>17.492802603579921</v>
      </c>
      <c r="M188" s="166"/>
      <c r="N188" s="75">
        <f t="shared" si="114"/>
        <v>28.681574712367592</v>
      </c>
      <c r="O188" s="166"/>
      <c r="P188" s="75">
        <f t="shared" si="114"/>
        <v>20.059352908533789</v>
      </c>
      <c r="Q188" s="165"/>
      <c r="R188" s="75">
        <f t="shared" si="114"/>
        <v>21.560234356189305</v>
      </c>
      <c r="S188" s="166"/>
      <c r="T188" s="75">
        <f t="shared" si="114"/>
        <v>19.880982619108096</v>
      </c>
      <c r="U188" s="166"/>
      <c r="V188" s="75">
        <f t="shared" si="114"/>
        <v>19.299507762211285</v>
      </c>
      <c r="W188" s="166"/>
      <c r="X188" s="75">
        <f t="shared" si="114"/>
        <v>18.190131314239729</v>
      </c>
      <c r="Y188" s="186"/>
    </row>
    <row r="189" spans="1:25">
      <c r="A189" s="54" t="s">
        <v>13</v>
      </c>
      <c r="B189" s="72">
        <f t="shared" si="114"/>
        <v>37.453310696095073</v>
      </c>
      <c r="C189" s="166"/>
      <c r="D189" s="72">
        <f t="shared" si="114"/>
        <v>43.598281417830293</v>
      </c>
      <c r="E189" s="166"/>
      <c r="F189" s="72">
        <f t="shared" si="114"/>
        <v>27.976363460234428</v>
      </c>
      <c r="G189" s="166"/>
      <c r="H189" s="72">
        <f t="shared" si="114"/>
        <v>26.811811811811815</v>
      </c>
      <c r="I189" s="166"/>
      <c r="J189" s="72">
        <f t="shared" si="114"/>
        <v>17.513459711351402</v>
      </c>
      <c r="K189" s="166"/>
      <c r="L189" s="72">
        <f t="shared" si="114"/>
        <v>19.406264609630668</v>
      </c>
      <c r="M189" s="166"/>
      <c r="N189" s="72">
        <f t="shared" si="114"/>
        <v>25.659418998396006</v>
      </c>
      <c r="O189" s="166"/>
      <c r="P189" s="72">
        <f t="shared" si="114"/>
        <v>30.151322943095327</v>
      </c>
      <c r="Q189" s="165"/>
      <c r="R189" s="72">
        <f t="shared" si="114"/>
        <v>25.466666666666665</v>
      </c>
      <c r="S189" s="166"/>
      <c r="T189" s="72">
        <f t="shared" si="114"/>
        <v>26.162869388675841</v>
      </c>
      <c r="U189" s="166"/>
      <c r="V189" s="72">
        <f t="shared" si="114"/>
        <v>23.44055944055944</v>
      </c>
      <c r="W189" s="166"/>
      <c r="X189" s="72">
        <f t="shared" si="114"/>
        <v>22.938326198428751</v>
      </c>
      <c r="Y189" s="186"/>
    </row>
    <row r="190" spans="1:25">
      <c r="A190" s="54" t="s">
        <v>15</v>
      </c>
      <c r="B190" s="72">
        <f t="shared" si="114"/>
        <v>40.910593680630988</v>
      </c>
      <c r="C190" s="166"/>
      <c r="D190" s="72">
        <f t="shared" si="114"/>
        <v>50.970746425291878</v>
      </c>
      <c r="E190" s="166"/>
      <c r="F190" s="72">
        <f t="shared" si="114"/>
        <v>26.308096076542309</v>
      </c>
      <c r="G190" s="166"/>
      <c r="H190" s="72">
        <f t="shared" si="114"/>
        <v>25.456690259521402</v>
      </c>
      <c r="I190" s="166"/>
      <c r="J190" s="72">
        <f t="shared" si="114"/>
        <v>15.203840128004268</v>
      </c>
      <c r="K190" s="166"/>
      <c r="L190" s="72">
        <f t="shared" si="114"/>
        <v>16.79316239316239</v>
      </c>
      <c r="M190" s="166"/>
      <c r="N190" s="72">
        <f t="shared" si="114"/>
        <v>29.796784058399922</v>
      </c>
      <c r="O190" s="166"/>
      <c r="P190" s="72">
        <f t="shared" si="114"/>
        <v>16.397027391404425</v>
      </c>
      <c r="Q190" s="165"/>
      <c r="R190" s="72">
        <f t="shared" si="114"/>
        <v>20.108974829382841</v>
      </c>
      <c r="S190" s="166"/>
      <c r="T190" s="72">
        <f t="shared" si="114"/>
        <v>17.579984135378108</v>
      </c>
      <c r="U190" s="166"/>
      <c r="V190" s="72">
        <f t="shared" si="114"/>
        <v>17.76220145379024</v>
      </c>
      <c r="W190" s="166"/>
      <c r="X190" s="72">
        <f t="shared" si="114"/>
        <v>16.528966425279791</v>
      </c>
      <c r="Y190" s="186"/>
    </row>
    <row r="191" spans="1:25">
      <c r="A191" s="46"/>
      <c r="B191" s="56"/>
      <c r="C191" s="59"/>
      <c r="D191" s="56"/>
      <c r="E191" s="59"/>
      <c r="F191" s="56"/>
      <c r="G191" s="59"/>
      <c r="H191" s="56"/>
      <c r="I191" s="59"/>
      <c r="J191" s="56"/>
      <c r="K191" s="59"/>
      <c r="L191" s="56"/>
      <c r="M191" s="59"/>
      <c r="N191" s="56"/>
      <c r="O191" s="59"/>
      <c r="P191" s="56"/>
      <c r="Q191" s="59"/>
      <c r="R191" s="56"/>
      <c r="S191" s="59"/>
      <c r="T191" s="56"/>
      <c r="U191" s="59"/>
      <c r="V191" s="56"/>
      <c r="W191" s="59"/>
      <c r="X191" s="56"/>
      <c r="Y191" s="182"/>
    </row>
    <row r="192" spans="1:25">
      <c r="A192" s="54" t="s">
        <v>23</v>
      </c>
      <c r="B192" s="61"/>
      <c r="C192" s="165"/>
      <c r="D192" s="61"/>
      <c r="E192" s="165"/>
      <c r="F192" s="61"/>
      <c r="G192" s="165"/>
      <c r="H192" s="61"/>
      <c r="I192" s="165"/>
      <c r="J192" s="61"/>
      <c r="K192" s="165"/>
      <c r="L192" s="61"/>
      <c r="M192" s="165"/>
      <c r="N192" s="61"/>
      <c r="O192" s="165"/>
      <c r="P192" s="61"/>
      <c r="Q192" s="165"/>
      <c r="R192" s="61"/>
      <c r="S192" s="165"/>
      <c r="T192" s="61"/>
      <c r="U192" s="165"/>
      <c r="V192" s="61"/>
      <c r="W192" s="165"/>
      <c r="X192" s="61"/>
      <c r="Y192" s="183"/>
    </row>
    <row r="193" spans="1:25">
      <c r="A193" s="54" t="s">
        <v>12</v>
      </c>
      <c r="B193" s="66">
        <f t="shared" ref="B193:X193" si="115">SUM(B194:B195)</f>
        <v>12020</v>
      </c>
      <c r="C193" s="165"/>
      <c r="D193" s="66">
        <f t="shared" si="115"/>
        <v>10760</v>
      </c>
      <c r="E193" s="165"/>
      <c r="F193" s="66">
        <f t="shared" si="115"/>
        <v>8324</v>
      </c>
      <c r="G193" s="165" t="s">
        <v>34</v>
      </c>
      <c r="H193" s="66">
        <f t="shared" si="115"/>
        <v>7429</v>
      </c>
      <c r="I193" s="165" t="s">
        <v>34</v>
      </c>
      <c r="J193" s="66">
        <f t="shared" si="115"/>
        <v>4877</v>
      </c>
      <c r="K193" s="165" t="s">
        <v>34</v>
      </c>
      <c r="L193" s="66">
        <f t="shared" si="115"/>
        <v>4582</v>
      </c>
      <c r="M193" s="165"/>
      <c r="N193" s="66">
        <f t="shared" si="115"/>
        <v>6952</v>
      </c>
      <c r="O193" s="165" t="s">
        <v>34</v>
      </c>
      <c r="P193" s="66">
        <f t="shared" si="115"/>
        <v>6204</v>
      </c>
      <c r="Q193" s="165" t="s">
        <v>34</v>
      </c>
      <c r="R193" s="66">
        <f t="shared" si="115"/>
        <v>7195</v>
      </c>
      <c r="S193" s="165" t="s">
        <v>34</v>
      </c>
      <c r="T193" s="66">
        <f t="shared" si="115"/>
        <v>6862</v>
      </c>
      <c r="U193" s="165" t="s">
        <v>34</v>
      </c>
      <c r="V193" s="66">
        <f t="shared" si="115"/>
        <v>6772</v>
      </c>
      <c r="W193" s="165" t="s">
        <v>34</v>
      </c>
      <c r="X193" s="66">
        <f t="shared" si="115"/>
        <v>6536</v>
      </c>
      <c r="Y193" s="183" t="s">
        <v>34</v>
      </c>
    </row>
    <row r="194" spans="1:25">
      <c r="A194" s="46" t="s">
        <v>13</v>
      </c>
      <c r="B194" s="61">
        <v>3351</v>
      </c>
      <c r="C194" s="165"/>
      <c r="D194" s="61">
        <v>2818</v>
      </c>
      <c r="E194" s="165"/>
      <c r="F194" s="61">
        <v>3059</v>
      </c>
      <c r="G194" s="165"/>
      <c r="H194" s="61">
        <v>2406</v>
      </c>
      <c r="I194" s="165"/>
      <c r="J194" s="61">
        <v>1779</v>
      </c>
      <c r="K194" s="165"/>
      <c r="L194" s="61">
        <v>1734</v>
      </c>
      <c r="M194" s="165"/>
      <c r="N194" s="61">
        <v>2093</v>
      </c>
      <c r="O194" s="165"/>
      <c r="P194" s="61">
        <v>2220</v>
      </c>
      <c r="Q194" s="165"/>
      <c r="R194" s="61">
        <v>2931</v>
      </c>
      <c r="S194" s="165"/>
      <c r="T194" s="61">
        <v>2424</v>
      </c>
      <c r="U194" s="165"/>
      <c r="V194" s="61">
        <v>2387</v>
      </c>
      <c r="W194" s="165"/>
      <c r="X194" s="61">
        <v>2358</v>
      </c>
      <c r="Y194" s="183"/>
    </row>
    <row r="195" spans="1:25">
      <c r="A195" s="46" t="s">
        <v>15</v>
      </c>
      <c r="B195" s="58">
        <v>8669</v>
      </c>
      <c r="C195" s="59"/>
      <c r="D195" s="58">
        <v>7942</v>
      </c>
      <c r="E195" s="59"/>
      <c r="F195" s="58">
        <v>5265</v>
      </c>
      <c r="G195" s="59"/>
      <c r="H195" s="58">
        <v>5023</v>
      </c>
      <c r="I195" s="59"/>
      <c r="J195" s="58">
        <v>3098</v>
      </c>
      <c r="K195" s="59"/>
      <c r="L195" s="58">
        <v>2848</v>
      </c>
      <c r="M195" s="59"/>
      <c r="N195" s="58">
        <v>4859</v>
      </c>
      <c r="O195" s="59"/>
      <c r="P195" s="58">
        <v>3984</v>
      </c>
      <c r="Q195" s="59"/>
      <c r="R195" s="58">
        <v>4264</v>
      </c>
      <c r="S195" s="59"/>
      <c r="T195" s="58">
        <v>4438</v>
      </c>
      <c r="U195" s="59"/>
      <c r="V195" s="58">
        <v>4385</v>
      </c>
      <c r="W195" s="59"/>
      <c r="X195" s="58">
        <v>4178</v>
      </c>
      <c r="Y195" s="182"/>
    </row>
    <row r="196" spans="1:25">
      <c r="A196" s="54"/>
      <c r="B196" s="61"/>
      <c r="C196" s="165"/>
      <c r="D196" s="61"/>
      <c r="E196" s="165"/>
      <c r="F196" s="61"/>
      <c r="G196" s="165"/>
      <c r="H196" s="61"/>
      <c r="I196" s="165"/>
      <c r="J196" s="61"/>
      <c r="K196" s="165"/>
      <c r="L196" s="61"/>
      <c r="M196" s="165"/>
      <c r="N196" s="61"/>
      <c r="O196" s="165"/>
      <c r="P196" s="61"/>
      <c r="Q196" s="165"/>
      <c r="R196" s="61"/>
      <c r="S196" s="165"/>
      <c r="T196" s="61"/>
      <c r="U196" s="165"/>
      <c r="V196" s="61"/>
      <c r="W196" s="165"/>
      <c r="X196" s="61"/>
      <c r="Y196" s="183"/>
    </row>
    <row r="197" spans="1:25">
      <c r="A197" s="54" t="s">
        <v>31</v>
      </c>
      <c r="B197" s="61"/>
      <c r="C197" s="165"/>
      <c r="D197" s="61"/>
      <c r="E197" s="165"/>
      <c r="F197" s="61"/>
      <c r="G197" s="165"/>
      <c r="H197" s="61"/>
      <c r="I197" s="165"/>
      <c r="J197" s="61"/>
      <c r="K197" s="165"/>
      <c r="L197" s="61"/>
      <c r="M197" s="165"/>
      <c r="N197" s="61"/>
      <c r="O197" s="165"/>
      <c r="P197" s="61"/>
      <c r="Q197" s="165"/>
      <c r="R197" s="61"/>
      <c r="S197" s="165"/>
      <c r="T197" s="61"/>
      <c r="U197" s="165"/>
      <c r="V197" s="61"/>
      <c r="W197" s="165"/>
      <c r="X197" s="61"/>
      <c r="Y197" s="183"/>
    </row>
    <row r="198" spans="1:25">
      <c r="A198" s="46" t="s">
        <v>12</v>
      </c>
      <c r="B198" s="79">
        <f t="shared" ref="B198:X200" si="116">B178/B193</f>
        <v>2.8042429284525792</v>
      </c>
      <c r="C198" s="171"/>
      <c r="D198" s="79">
        <f t="shared" si="116"/>
        <v>3.6433085501858735</v>
      </c>
      <c r="E198" s="171"/>
      <c r="F198" s="79">
        <f t="shared" si="116"/>
        <v>2.5965881787602116</v>
      </c>
      <c r="G198" s="171"/>
      <c r="H198" s="79">
        <f t="shared" si="116"/>
        <v>2.7544757033248084</v>
      </c>
      <c r="I198" s="171"/>
      <c r="J198" s="79">
        <f t="shared" si="116"/>
        <v>2.6641377896247693</v>
      </c>
      <c r="K198" s="171"/>
      <c r="L198" s="79">
        <f t="shared" si="116"/>
        <v>3.0499781754692274</v>
      </c>
      <c r="M198" s="171"/>
      <c r="N198" s="79">
        <f t="shared" si="116"/>
        <v>3.4352704257767548</v>
      </c>
      <c r="O198" s="171"/>
      <c r="P198" s="79">
        <f t="shared" si="116"/>
        <v>2.6802063185041907</v>
      </c>
      <c r="Q198" s="171"/>
      <c r="R198" s="79">
        <f t="shared" si="116"/>
        <v>2.2401667824878388</v>
      </c>
      <c r="S198" s="171"/>
      <c r="T198" s="79">
        <f t="shared" si="116"/>
        <v>2.3953657825706789</v>
      </c>
      <c r="U198" s="171"/>
      <c r="V198" s="79">
        <f t="shared" si="116"/>
        <v>2.2579740106320143</v>
      </c>
      <c r="W198" s="171"/>
      <c r="X198" s="79">
        <f t="shared" si="116"/>
        <v>2.2825887392900857</v>
      </c>
      <c r="Y198" s="187"/>
    </row>
    <row r="199" spans="1:25">
      <c r="A199" s="46" t="s">
        <v>13</v>
      </c>
      <c r="B199" s="81">
        <f t="shared" si="116"/>
        <v>2.3040883318412413</v>
      </c>
      <c r="C199" s="82"/>
      <c r="D199" s="81">
        <f t="shared" si="116"/>
        <v>2.8807665010645849</v>
      </c>
      <c r="E199" s="82"/>
      <c r="F199" s="81">
        <f t="shared" si="116"/>
        <v>1.8881987577639752</v>
      </c>
      <c r="G199" s="82"/>
      <c r="H199" s="81">
        <f t="shared" si="116"/>
        <v>2.2265170407315047</v>
      </c>
      <c r="I199" s="82"/>
      <c r="J199" s="81">
        <f t="shared" si="116"/>
        <v>2.1759415401911184</v>
      </c>
      <c r="K199" s="82"/>
      <c r="L199" s="81">
        <f t="shared" si="116"/>
        <v>2.3938869665513263</v>
      </c>
      <c r="M199" s="82"/>
      <c r="N199" s="81">
        <f t="shared" si="116"/>
        <v>2.7515527950310559</v>
      </c>
      <c r="O199" s="82"/>
      <c r="P199" s="81">
        <f t="shared" si="116"/>
        <v>2.9977477477477477</v>
      </c>
      <c r="Q199" s="82"/>
      <c r="R199" s="81">
        <f t="shared" si="116"/>
        <v>1.7594677584442171</v>
      </c>
      <c r="S199" s="82"/>
      <c r="T199" s="81">
        <f t="shared" si="116"/>
        <v>2.3923267326732671</v>
      </c>
      <c r="U199" s="82"/>
      <c r="V199" s="81">
        <f t="shared" si="116"/>
        <v>2.106409719312945</v>
      </c>
      <c r="W199" s="82"/>
      <c r="X199" s="81">
        <f t="shared" si="116"/>
        <v>2.0678541136556405</v>
      </c>
      <c r="Y199" s="188"/>
    </row>
    <row r="200" spans="1:25">
      <c r="A200" s="159" t="s">
        <v>15</v>
      </c>
      <c r="B200" s="160">
        <f t="shared" si="116"/>
        <v>2.9975775752681972</v>
      </c>
      <c r="C200" s="167"/>
      <c r="D200" s="160">
        <f t="shared" si="116"/>
        <v>3.9138755980861246</v>
      </c>
      <c r="E200" s="167"/>
      <c r="F200" s="160">
        <f t="shared" si="116"/>
        <v>3.0081671415004747</v>
      </c>
      <c r="G200" s="167"/>
      <c r="H200" s="160">
        <f t="shared" si="116"/>
        <v>3.0073661158670117</v>
      </c>
      <c r="I200" s="167"/>
      <c r="J200" s="160">
        <f t="shared" si="116"/>
        <v>2.9444803098773402</v>
      </c>
      <c r="K200" s="167"/>
      <c r="L200" s="160">
        <f t="shared" si="116"/>
        <v>3.4494382022471912</v>
      </c>
      <c r="M200" s="167"/>
      <c r="N200" s="160">
        <f t="shared" si="116"/>
        <v>3.7297797900802636</v>
      </c>
      <c r="O200" s="167"/>
      <c r="P200" s="160">
        <f t="shared" si="116"/>
        <v>2.5032630522088355</v>
      </c>
      <c r="Q200" s="167"/>
      <c r="R200" s="160">
        <f t="shared" si="116"/>
        <v>2.5705909943714822</v>
      </c>
      <c r="S200" s="167"/>
      <c r="T200" s="160">
        <f t="shared" si="116"/>
        <v>2.3970256872465074</v>
      </c>
      <c r="U200" s="167"/>
      <c r="V200" s="160">
        <f t="shared" si="116"/>
        <v>2.3404789053591792</v>
      </c>
      <c r="W200" s="167"/>
      <c r="X200" s="160">
        <f t="shared" si="116"/>
        <v>2.4037817137386308</v>
      </c>
      <c r="Y200" s="189"/>
    </row>
    <row r="201" spans="1:25" ht="21" customHeight="1"/>
    <row r="202" spans="1:25">
      <c r="A202" s="96" t="s">
        <v>54</v>
      </c>
      <c r="B202" s="248">
        <v>2021</v>
      </c>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181"/>
    </row>
    <row r="203" spans="1:25">
      <c r="A203" s="97" t="s">
        <v>55</v>
      </c>
      <c r="B203" s="94" t="s">
        <v>0</v>
      </c>
      <c r="C203" s="170"/>
      <c r="D203" s="94" t="s">
        <v>1</v>
      </c>
      <c r="E203" s="170"/>
      <c r="F203" s="94" t="s">
        <v>2</v>
      </c>
      <c r="G203" s="170"/>
      <c r="H203" s="94" t="s">
        <v>3</v>
      </c>
      <c r="I203" s="170"/>
      <c r="J203" s="94" t="s">
        <v>4</v>
      </c>
      <c r="K203" s="170"/>
      <c r="L203" s="94" t="s">
        <v>5</v>
      </c>
      <c r="M203" s="170"/>
      <c r="N203" s="94" t="s">
        <v>6</v>
      </c>
      <c r="O203" s="170"/>
      <c r="P203" s="94" t="s">
        <v>7</v>
      </c>
      <c r="Q203" s="170"/>
      <c r="R203" s="94" t="s">
        <v>47</v>
      </c>
      <c r="S203" s="170"/>
      <c r="T203" s="94" t="s">
        <v>8</v>
      </c>
      <c r="U203" s="170"/>
      <c r="V203" s="94" t="s">
        <v>9</v>
      </c>
      <c r="W203" s="170"/>
      <c r="X203" s="94" t="s">
        <v>10</v>
      </c>
      <c r="Y203" s="181"/>
    </row>
    <row r="205" spans="1:25">
      <c r="A205" s="46" t="s">
        <v>11</v>
      </c>
    </row>
    <row r="206" spans="1:25">
      <c r="A206" s="46" t="s">
        <v>12</v>
      </c>
      <c r="B206" s="50">
        <f t="shared" ref="B206:X206" si="117">SUM(B207:B208)</f>
        <v>60</v>
      </c>
      <c r="C206" s="48"/>
      <c r="D206" s="50">
        <f t="shared" si="117"/>
        <v>60</v>
      </c>
      <c r="E206" s="48"/>
      <c r="F206" s="50">
        <f t="shared" si="117"/>
        <v>60</v>
      </c>
      <c r="G206" s="48"/>
      <c r="H206" s="50">
        <f t="shared" si="117"/>
        <v>55</v>
      </c>
      <c r="I206" s="48"/>
      <c r="J206" s="50">
        <f t="shared" si="117"/>
        <v>53</v>
      </c>
      <c r="K206" s="48"/>
      <c r="L206" s="50">
        <f t="shared" si="117"/>
        <v>53</v>
      </c>
      <c r="M206" s="48"/>
      <c r="N206" s="50">
        <f t="shared" si="117"/>
        <v>53</v>
      </c>
      <c r="O206" s="48"/>
      <c r="P206" s="50">
        <f t="shared" si="117"/>
        <v>60</v>
      </c>
      <c r="Q206" s="48"/>
      <c r="R206" s="50">
        <f t="shared" si="117"/>
        <v>61</v>
      </c>
      <c r="S206" s="48"/>
      <c r="T206" s="50">
        <f t="shared" si="117"/>
        <v>61</v>
      </c>
      <c r="U206" s="48"/>
      <c r="V206" s="50">
        <f t="shared" si="117"/>
        <v>67</v>
      </c>
      <c r="W206" s="48"/>
      <c r="X206" s="50">
        <f t="shared" si="117"/>
        <v>69</v>
      </c>
      <c r="Y206" s="90"/>
    </row>
    <row r="207" spans="1:25">
      <c r="A207" s="54" t="s">
        <v>13</v>
      </c>
      <c r="B207" s="47">
        <v>10</v>
      </c>
      <c r="C207" s="48"/>
      <c r="D207" s="47">
        <v>10</v>
      </c>
      <c r="E207" s="48"/>
      <c r="F207" s="47">
        <v>10</v>
      </c>
      <c r="G207" s="48"/>
      <c r="H207" s="47">
        <v>10</v>
      </c>
      <c r="I207" s="48"/>
      <c r="J207" s="47">
        <v>10</v>
      </c>
      <c r="K207" s="48"/>
      <c r="L207" s="47">
        <v>10</v>
      </c>
      <c r="M207" s="48"/>
      <c r="N207" s="47">
        <v>10</v>
      </c>
      <c r="O207" s="48"/>
      <c r="P207" s="47">
        <v>10</v>
      </c>
      <c r="Q207" s="48"/>
      <c r="R207" s="47">
        <v>10</v>
      </c>
      <c r="S207" s="48"/>
      <c r="T207" s="47">
        <v>10</v>
      </c>
      <c r="U207" s="48"/>
      <c r="V207" s="47">
        <v>10</v>
      </c>
      <c r="W207" s="48"/>
      <c r="X207" s="47">
        <v>10</v>
      </c>
      <c r="Y207" s="90"/>
    </row>
    <row r="208" spans="1:25">
      <c r="A208" s="54" t="s">
        <v>15</v>
      </c>
      <c r="B208" s="47">
        <v>50</v>
      </c>
      <c r="C208" s="48"/>
      <c r="D208" s="47">
        <v>50</v>
      </c>
      <c r="E208" s="48"/>
      <c r="F208" s="47">
        <v>50</v>
      </c>
      <c r="G208" s="48"/>
      <c r="H208" s="47">
        <v>45</v>
      </c>
      <c r="I208" s="48"/>
      <c r="J208" s="47">
        <v>43</v>
      </c>
      <c r="K208" s="48"/>
      <c r="L208" s="47">
        <v>43</v>
      </c>
      <c r="M208" s="48"/>
      <c r="N208" s="47">
        <v>43</v>
      </c>
      <c r="O208" s="48"/>
      <c r="P208" s="47">
        <v>50</v>
      </c>
      <c r="Q208" s="48"/>
      <c r="R208" s="47">
        <v>51</v>
      </c>
      <c r="S208" s="48"/>
      <c r="T208" s="47">
        <v>51</v>
      </c>
      <c r="U208" s="48"/>
      <c r="V208" s="47">
        <v>57</v>
      </c>
      <c r="W208" s="48"/>
      <c r="X208" s="47">
        <v>59</v>
      </c>
      <c r="Y208" s="90"/>
    </row>
    <row r="209" spans="1:25">
      <c r="A209" s="54"/>
      <c r="B209" s="47"/>
      <c r="C209" s="48"/>
      <c r="D209" s="47"/>
      <c r="E209" s="48"/>
      <c r="F209" s="47"/>
      <c r="G209" s="48"/>
      <c r="H209" s="47"/>
      <c r="I209" s="48"/>
      <c r="J209" s="47"/>
      <c r="K209" s="48"/>
      <c r="L209" s="47"/>
      <c r="M209" s="48"/>
      <c r="N209" s="47"/>
      <c r="O209" s="48"/>
      <c r="P209" s="47"/>
      <c r="Q209" s="48"/>
      <c r="R209" s="47"/>
      <c r="S209" s="48"/>
      <c r="T209" s="47"/>
      <c r="U209" s="48"/>
      <c r="V209" s="47"/>
      <c r="W209" s="48"/>
      <c r="X209" s="47"/>
      <c r="Y209" s="90"/>
    </row>
    <row r="210" spans="1:25">
      <c r="A210" s="46" t="s">
        <v>16</v>
      </c>
      <c r="B210" s="47"/>
      <c r="C210" s="48"/>
      <c r="D210" s="47"/>
      <c r="E210" s="48"/>
      <c r="F210" s="47"/>
      <c r="G210" s="48"/>
      <c r="H210" s="47"/>
      <c r="I210" s="48"/>
      <c r="J210" s="47"/>
      <c r="K210" s="48"/>
      <c r="L210" s="47"/>
      <c r="M210" s="48"/>
      <c r="N210" s="47"/>
      <c r="O210" s="48"/>
      <c r="P210" s="47"/>
      <c r="Q210" s="48"/>
      <c r="R210" s="47"/>
      <c r="S210" s="48"/>
      <c r="T210" s="47"/>
      <c r="U210" s="48"/>
      <c r="V210" s="47"/>
      <c r="W210" s="48"/>
      <c r="X210" s="47"/>
      <c r="Y210" s="90"/>
    </row>
    <row r="211" spans="1:25">
      <c r="A211" s="46" t="s">
        <v>12</v>
      </c>
      <c r="B211" s="56">
        <f t="shared" ref="B211:X211" si="118">SUM(B212:B213)</f>
        <v>23839</v>
      </c>
      <c r="C211" s="59"/>
      <c r="D211" s="56">
        <f t="shared" si="118"/>
        <v>22064</v>
      </c>
      <c r="E211" s="59"/>
      <c r="F211" s="56">
        <f t="shared" si="118"/>
        <v>24025</v>
      </c>
      <c r="G211" s="59"/>
      <c r="H211" s="56">
        <f t="shared" si="118"/>
        <v>18690</v>
      </c>
      <c r="I211" s="59"/>
      <c r="J211" s="56">
        <f t="shared" si="118"/>
        <v>17903</v>
      </c>
      <c r="K211" s="59"/>
      <c r="L211" s="56">
        <f t="shared" si="118"/>
        <v>15927</v>
      </c>
      <c r="M211" s="59"/>
      <c r="N211" s="56">
        <f t="shared" si="118"/>
        <v>18631</v>
      </c>
      <c r="O211" s="59"/>
      <c r="P211" s="56">
        <f t="shared" si="118"/>
        <v>20150</v>
      </c>
      <c r="Q211" s="59"/>
      <c r="R211" s="56">
        <f t="shared" si="118"/>
        <v>19890</v>
      </c>
      <c r="S211" s="59"/>
      <c r="T211" s="56">
        <f t="shared" si="118"/>
        <v>21390</v>
      </c>
      <c r="U211" s="59"/>
      <c r="V211" s="56">
        <f t="shared" si="118"/>
        <v>21720</v>
      </c>
      <c r="W211" s="59"/>
      <c r="X211" s="56">
        <f t="shared" si="118"/>
        <v>23002</v>
      </c>
      <c r="Y211" s="182"/>
    </row>
    <row r="212" spans="1:25">
      <c r="A212" s="54" t="s">
        <v>13</v>
      </c>
      <c r="B212" s="61">
        <v>8432</v>
      </c>
      <c r="C212" s="165"/>
      <c r="D212" s="61">
        <v>7756</v>
      </c>
      <c r="E212" s="165"/>
      <c r="F212" s="61">
        <v>8587</v>
      </c>
      <c r="G212" s="165"/>
      <c r="H212" s="61">
        <v>5310</v>
      </c>
      <c r="I212" s="165"/>
      <c r="J212" s="61">
        <v>4759</v>
      </c>
      <c r="K212" s="165"/>
      <c r="L212" s="61">
        <v>4050</v>
      </c>
      <c r="M212" s="165"/>
      <c r="N212" s="61">
        <v>5487</v>
      </c>
      <c r="O212" s="165"/>
      <c r="P212" s="61">
        <v>5921</v>
      </c>
      <c r="Q212" s="165"/>
      <c r="R212" s="61">
        <v>6060</v>
      </c>
      <c r="S212" s="165"/>
      <c r="T212" s="61">
        <v>6262</v>
      </c>
      <c r="U212" s="165"/>
      <c r="V212" s="61">
        <v>6060</v>
      </c>
      <c r="W212" s="165"/>
      <c r="X212" s="61">
        <v>6262</v>
      </c>
      <c r="Y212" s="183"/>
    </row>
    <row r="213" spans="1:25">
      <c r="A213" s="54" t="s">
        <v>15</v>
      </c>
      <c r="B213" s="61">
        <v>15407</v>
      </c>
      <c r="C213" s="165"/>
      <c r="D213" s="61">
        <v>14308</v>
      </c>
      <c r="E213" s="165"/>
      <c r="F213" s="61">
        <v>15438</v>
      </c>
      <c r="G213" s="165"/>
      <c r="H213" s="61">
        <v>13380</v>
      </c>
      <c r="I213" s="165"/>
      <c r="J213" s="61">
        <v>13144</v>
      </c>
      <c r="K213" s="165"/>
      <c r="L213" s="61">
        <v>11877</v>
      </c>
      <c r="M213" s="165"/>
      <c r="N213" s="61">
        <v>13144</v>
      </c>
      <c r="O213" s="165"/>
      <c r="P213" s="61">
        <v>14229</v>
      </c>
      <c r="Q213" s="165"/>
      <c r="R213" s="61">
        <v>13830</v>
      </c>
      <c r="S213" s="165"/>
      <c r="T213" s="61">
        <v>15128</v>
      </c>
      <c r="U213" s="165"/>
      <c r="V213" s="61">
        <v>15660</v>
      </c>
      <c r="W213" s="165"/>
      <c r="X213" s="61">
        <v>16740</v>
      </c>
      <c r="Y213" s="183"/>
    </row>
    <row r="214" spans="1:25">
      <c r="A214" s="54"/>
      <c r="B214" s="61"/>
      <c r="C214" s="165"/>
      <c r="D214" s="61"/>
      <c r="E214" s="165"/>
      <c r="F214" s="61"/>
      <c r="G214" s="165"/>
      <c r="H214" s="61"/>
      <c r="I214" s="165"/>
      <c r="J214" s="61"/>
      <c r="K214" s="165"/>
      <c r="L214" s="61"/>
      <c r="M214" s="165"/>
      <c r="N214" s="61"/>
      <c r="O214" s="165"/>
      <c r="P214" s="61"/>
      <c r="Q214" s="165"/>
      <c r="R214" s="61"/>
      <c r="S214" s="165"/>
      <c r="T214" s="61"/>
      <c r="U214" s="165"/>
      <c r="V214" s="61"/>
      <c r="W214" s="165"/>
      <c r="X214" s="61"/>
      <c r="Y214" s="183"/>
    </row>
    <row r="215" spans="1:25">
      <c r="A215" s="46" t="s">
        <v>17</v>
      </c>
      <c r="B215" s="61"/>
      <c r="C215" s="165"/>
      <c r="D215" s="47"/>
      <c r="E215" s="48"/>
      <c r="F215" s="47"/>
      <c r="G215" s="48"/>
      <c r="H215" s="47"/>
      <c r="I215" s="48"/>
      <c r="J215" s="47"/>
      <c r="K215" s="48"/>
      <c r="L215" s="47"/>
      <c r="M215" s="48"/>
      <c r="N215" s="47"/>
      <c r="O215" s="48"/>
      <c r="P215" s="47"/>
      <c r="Q215" s="48"/>
      <c r="R215" s="47"/>
      <c r="S215" s="48"/>
      <c r="T215" s="47"/>
      <c r="U215" s="48"/>
      <c r="V215" s="47"/>
      <c r="W215" s="48"/>
      <c r="X215" s="47"/>
      <c r="Y215" s="90"/>
    </row>
    <row r="216" spans="1:25">
      <c r="A216" s="46" t="s">
        <v>12</v>
      </c>
      <c r="B216" s="56">
        <f t="shared" ref="B216:X216" si="119">SUM(B217:B218)</f>
        <v>8120</v>
      </c>
      <c r="C216" s="176" t="s">
        <v>34</v>
      </c>
      <c r="D216" s="56">
        <f t="shared" si="119"/>
        <v>9096</v>
      </c>
      <c r="E216" s="59"/>
      <c r="F216" s="56">
        <f t="shared" si="119"/>
        <v>5432</v>
      </c>
      <c r="G216" s="176" t="s">
        <v>34</v>
      </c>
      <c r="H216" s="56">
        <f t="shared" si="119"/>
        <v>3125</v>
      </c>
      <c r="I216" s="59"/>
      <c r="J216" s="56">
        <f t="shared" si="119"/>
        <v>1863</v>
      </c>
      <c r="K216" s="176" t="s">
        <v>34</v>
      </c>
      <c r="L216" s="56">
        <f t="shared" si="119"/>
        <v>1420</v>
      </c>
      <c r="M216" s="176" t="s">
        <v>34</v>
      </c>
      <c r="N216" s="56">
        <f t="shared" si="119"/>
        <v>5994</v>
      </c>
      <c r="O216" s="176" t="s">
        <v>34</v>
      </c>
      <c r="P216" s="56">
        <f t="shared" si="119"/>
        <v>5294</v>
      </c>
      <c r="Q216" s="176" t="s">
        <v>34</v>
      </c>
      <c r="R216" s="56">
        <f t="shared" si="119"/>
        <v>4789</v>
      </c>
      <c r="S216" s="176" t="s">
        <v>34</v>
      </c>
      <c r="T216" s="56">
        <f t="shared" si="119"/>
        <v>6566</v>
      </c>
      <c r="U216" s="176" t="s">
        <v>34</v>
      </c>
      <c r="V216" s="56">
        <f t="shared" si="119"/>
        <v>7041</v>
      </c>
      <c r="W216" s="176" t="s">
        <v>34</v>
      </c>
      <c r="X216" s="56">
        <f t="shared" si="119"/>
        <v>8818</v>
      </c>
      <c r="Y216" s="184" t="s">
        <v>34</v>
      </c>
    </row>
    <row r="217" spans="1:25">
      <c r="A217" s="54" t="s">
        <v>13</v>
      </c>
      <c r="B217" s="61">
        <v>2150</v>
      </c>
      <c r="C217" s="165"/>
      <c r="D217" s="61">
        <v>2650</v>
      </c>
      <c r="E217" s="165"/>
      <c r="F217" s="61">
        <v>1726</v>
      </c>
      <c r="G217" s="165"/>
      <c r="H217" s="61">
        <v>1201</v>
      </c>
      <c r="I217" s="165"/>
      <c r="J217" s="61">
        <v>687</v>
      </c>
      <c r="K217" s="165"/>
      <c r="L217" s="61">
        <v>916</v>
      </c>
      <c r="M217" s="165"/>
      <c r="N217" s="61">
        <v>1923</v>
      </c>
      <c r="O217" s="165"/>
      <c r="P217" s="61">
        <v>1940</v>
      </c>
      <c r="Q217" s="165"/>
      <c r="R217" s="61">
        <v>1991</v>
      </c>
      <c r="S217" s="165"/>
      <c r="T217" s="61">
        <v>2176</v>
      </c>
      <c r="U217" s="165"/>
      <c r="V217" s="61">
        <v>2496</v>
      </c>
      <c r="W217" s="165"/>
      <c r="X217" s="61">
        <v>2845</v>
      </c>
      <c r="Y217" s="183"/>
    </row>
    <row r="218" spans="1:25">
      <c r="A218" s="54" t="s">
        <v>15</v>
      </c>
      <c r="B218" s="61">
        <v>5970</v>
      </c>
      <c r="C218" s="165"/>
      <c r="D218" s="61">
        <v>6446</v>
      </c>
      <c r="E218" s="165"/>
      <c r="F218" s="61">
        <v>3706</v>
      </c>
      <c r="G218" s="165"/>
      <c r="H218" s="61">
        <v>1924</v>
      </c>
      <c r="I218" s="165"/>
      <c r="J218" s="61">
        <v>1176</v>
      </c>
      <c r="K218" s="165"/>
      <c r="L218" s="61">
        <v>504</v>
      </c>
      <c r="M218" s="165"/>
      <c r="N218" s="61">
        <v>4071</v>
      </c>
      <c r="O218" s="165"/>
      <c r="P218" s="61">
        <v>3354</v>
      </c>
      <c r="Q218" s="165"/>
      <c r="R218" s="61">
        <v>2798</v>
      </c>
      <c r="S218" s="165"/>
      <c r="T218" s="61">
        <v>4390</v>
      </c>
      <c r="U218" s="165"/>
      <c r="V218" s="61">
        <v>4545</v>
      </c>
      <c r="W218" s="165"/>
      <c r="X218" s="61">
        <v>5973</v>
      </c>
      <c r="Y218" s="183"/>
    </row>
    <row r="219" spans="1:25">
      <c r="A219" s="54"/>
      <c r="B219" s="61"/>
      <c r="C219" s="165"/>
      <c r="D219" s="61"/>
      <c r="E219" s="165"/>
      <c r="F219" s="61"/>
      <c r="G219" s="165"/>
      <c r="H219" s="61"/>
      <c r="I219" s="165"/>
      <c r="J219" s="61"/>
      <c r="K219" s="165"/>
      <c r="L219" s="61"/>
      <c r="M219" s="165"/>
      <c r="N219" s="61"/>
      <c r="O219" s="165"/>
      <c r="P219" s="61"/>
      <c r="Q219" s="165"/>
      <c r="R219" s="61"/>
      <c r="S219" s="165"/>
      <c r="T219" s="61"/>
      <c r="U219" s="165"/>
      <c r="V219" s="61"/>
      <c r="W219" s="165"/>
      <c r="X219" s="61"/>
      <c r="Y219" s="183"/>
    </row>
    <row r="220" spans="1:25">
      <c r="A220" s="46" t="s">
        <v>19</v>
      </c>
      <c r="B220" s="61"/>
      <c r="C220" s="165"/>
      <c r="D220" s="61"/>
      <c r="E220" s="165"/>
      <c r="F220" s="61"/>
      <c r="G220" s="165"/>
      <c r="H220" s="61"/>
      <c r="I220" s="165"/>
      <c r="J220" s="61"/>
      <c r="K220" s="165"/>
      <c r="L220" s="61"/>
      <c r="M220" s="165"/>
      <c r="N220" s="61"/>
      <c r="O220" s="165"/>
      <c r="P220" s="61"/>
      <c r="Q220" s="165"/>
      <c r="R220" s="61"/>
      <c r="S220" s="165"/>
      <c r="T220" s="61"/>
      <c r="U220" s="165"/>
      <c r="V220" s="61"/>
      <c r="W220" s="165"/>
      <c r="X220" s="61"/>
      <c r="Y220" s="183"/>
    </row>
    <row r="221" spans="1:25">
      <c r="A221" s="46" t="s">
        <v>12</v>
      </c>
      <c r="B221" s="56">
        <f t="shared" ref="B221:X221" si="120">SUM(B222:B223)</f>
        <v>79763</v>
      </c>
      <c r="C221" s="59"/>
      <c r="D221" s="56">
        <f t="shared" si="120"/>
        <v>73500</v>
      </c>
      <c r="E221" s="59"/>
      <c r="F221" s="56">
        <f t="shared" si="120"/>
        <v>78740</v>
      </c>
      <c r="G221" s="59"/>
      <c r="H221" s="56">
        <f t="shared" si="120"/>
        <v>66570</v>
      </c>
      <c r="I221" s="59"/>
      <c r="J221" s="56">
        <f t="shared" si="120"/>
        <v>64075</v>
      </c>
      <c r="K221" s="59"/>
      <c r="L221" s="56">
        <f t="shared" si="120"/>
        <v>56940</v>
      </c>
      <c r="M221" s="59"/>
      <c r="N221" s="56">
        <f t="shared" si="120"/>
        <v>65565</v>
      </c>
      <c r="O221" s="59"/>
      <c r="P221" s="56">
        <f t="shared" si="120"/>
        <v>71486</v>
      </c>
      <c r="Q221" s="59"/>
      <c r="R221" s="56">
        <f t="shared" si="120"/>
        <v>72600</v>
      </c>
      <c r="S221" s="59"/>
      <c r="T221" s="56">
        <f t="shared" si="120"/>
        <v>75206</v>
      </c>
      <c r="U221" s="59"/>
      <c r="V221" s="56">
        <f t="shared" si="120"/>
        <v>76800</v>
      </c>
      <c r="W221" s="59"/>
      <c r="X221" s="56">
        <f t="shared" si="120"/>
        <v>81065</v>
      </c>
      <c r="Y221" s="182"/>
    </row>
    <row r="222" spans="1:25">
      <c r="A222" s="54" t="s">
        <v>13</v>
      </c>
      <c r="B222" s="61">
        <v>21173</v>
      </c>
      <c r="C222" s="165"/>
      <c r="D222" s="61">
        <v>19712</v>
      </c>
      <c r="E222" s="165"/>
      <c r="F222" s="61">
        <v>21824</v>
      </c>
      <c r="G222" s="165"/>
      <c r="H222" s="61">
        <v>15810</v>
      </c>
      <c r="I222" s="165"/>
      <c r="J222" s="61">
        <v>14847</v>
      </c>
      <c r="K222" s="165"/>
      <c r="L222" s="61">
        <v>11910</v>
      </c>
      <c r="M222" s="165"/>
      <c r="N222" s="61">
        <v>16337</v>
      </c>
      <c r="O222" s="165"/>
      <c r="P222" s="61">
        <v>16027</v>
      </c>
      <c r="Q222" s="165"/>
      <c r="R222" s="61">
        <v>16710</v>
      </c>
      <c r="S222" s="165"/>
      <c r="T222" s="61">
        <v>16957</v>
      </c>
      <c r="U222" s="165"/>
      <c r="V222" s="61">
        <v>16650</v>
      </c>
      <c r="W222" s="165"/>
      <c r="X222" s="61">
        <v>17205</v>
      </c>
      <c r="Y222" s="183"/>
    </row>
    <row r="223" spans="1:25">
      <c r="A223" s="54" t="s">
        <v>15</v>
      </c>
      <c r="B223" s="61">
        <v>58590</v>
      </c>
      <c r="C223" s="165"/>
      <c r="D223" s="61">
        <v>53788</v>
      </c>
      <c r="E223" s="165"/>
      <c r="F223" s="61">
        <v>56916</v>
      </c>
      <c r="G223" s="165"/>
      <c r="H223" s="61">
        <v>50760</v>
      </c>
      <c r="I223" s="165"/>
      <c r="J223" s="61">
        <v>49228</v>
      </c>
      <c r="K223" s="165"/>
      <c r="L223" s="61">
        <v>45030</v>
      </c>
      <c r="M223" s="165"/>
      <c r="N223" s="61">
        <v>49228</v>
      </c>
      <c r="O223" s="165"/>
      <c r="P223" s="61">
        <v>55459</v>
      </c>
      <c r="Q223" s="165"/>
      <c r="R223" s="61">
        <v>55890</v>
      </c>
      <c r="S223" s="165"/>
      <c r="T223" s="61">
        <v>58249</v>
      </c>
      <c r="U223" s="165"/>
      <c r="V223" s="61">
        <v>60150</v>
      </c>
      <c r="W223" s="165"/>
      <c r="X223" s="61">
        <v>63860</v>
      </c>
      <c r="Y223" s="183"/>
    </row>
    <row r="224" spans="1:25">
      <c r="A224" s="54"/>
      <c r="B224" s="61"/>
      <c r="C224" s="165"/>
      <c r="D224" s="61"/>
      <c r="E224" s="165"/>
      <c r="F224" s="61"/>
      <c r="G224" s="165"/>
      <c r="H224" s="61"/>
      <c r="I224" s="165"/>
      <c r="J224" s="61"/>
      <c r="K224" s="165"/>
      <c r="L224" s="61"/>
      <c r="M224" s="165"/>
      <c r="N224" s="61"/>
      <c r="O224" s="165"/>
      <c r="P224" s="61"/>
      <c r="Q224" s="165"/>
      <c r="R224" s="61"/>
      <c r="S224" s="165"/>
      <c r="T224" s="61"/>
      <c r="U224" s="165"/>
      <c r="V224" s="61"/>
      <c r="W224" s="165"/>
      <c r="X224" s="61"/>
      <c r="Y224" s="183"/>
    </row>
    <row r="225" spans="1:25">
      <c r="A225" s="46" t="s">
        <v>20</v>
      </c>
      <c r="B225" s="61"/>
      <c r="C225" s="165"/>
      <c r="D225" s="47"/>
      <c r="E225" s="48"/>
      <c r="F225" s="47"/>
      <c r="G225" s="48"/>
      <c r="H225" s="47"/>
      <c r="I225" s="48"/>
      <c r="J225" s="47"/>
      <c r="K225" s="48"/>
      <c r="L225" s="47"/>
      <c r="M225" s="48"/>
      <c r="N225" s="47"/>
      <c r="O225" s="48"/>
      <c r="P225" s="47"/>
      <c r="Q225" s="48"/>
      <c r="R225" s="47"/>
      <c r="S225" s="48"/>
      <c r="T225" s="47"/>
      <c r="U225" s="48"/>
      <c r="V225" s="47"/>
      <c r="W225" s="48"/>
      <c r="X225" s="47"/>
      <c r="Y225" s="90"/>
    </row>
    <row r="226" spans="1:25">
      <c r="A226" s="46" t="s">
        <v>12</v>
      </c>
      <c r="B226" s="66">
        <f t="shared" ref="B226:X226" si="121">SUM(B227:B228)</f>
        <v>26317</v>
      </c>
      <c r="C226" s="165" t="s">
        <v>34</v>
      </c>
      <c r="D226" s="66">
        <f t="shared" si="121"/>
        <v>28026</v>
      </c>
      <c r="E226" s="165" t="s">
        <v>34</v>
      </c>
      <c r="F226" s="66">
        <f t="shared" si="121"/>
        <v>14944</v>
      </c>
      <c r="G226" s="165" t="s">
        <v>34</v>
      </c>
      <c r="H226" s="66">
        <f t="shared" si="121"/>
        <v>8459</v>
      </c>
      <c r="I226" s="165" t="s">
        <v>34</v>
      </c>
      <c r="J226" s="66">
        <f t="shared" si="121"/>
        <v>4284</v>
      </c>
      <c r="K226" s="165" t="s">
        <v>34</v>
      </c>
      <c r="L226" s="66">
        <f t="shared" si="121"/>
        <v>3100</v>
      </c>
      <c r="M226" s="165" t="s">
        <v>34</v>
      </c>
      <c r="N226" s="66">
        <f t="shared" si="121"/>
        <v>16173</v>
      </c>
      <c r="O226" s="165" t="s">
        <v>34</v>
      </c>
      <c r="P226" s="66">
        <f t="shared" si="121"/>
        <v>11895</v>
      </c>
      <c r="Q226" s="165" t="s">
        <v>34</v>
      </c>
      <c r="R226" s="66">
        <f t="shared" si="121"/>
        <v>12448</v>
      </c>
      <c r="S226" s="165" t="s">
        <v>34</v>
      </c>
      <c r="T226" s="66">
        <f t="shared" si="121"/>
        <v>17771</v>
      </c>
      <c r="U226" s="165" t="s">
        <v>34</v>
      </c>
      <c r="V226" s="66">
        <f t="shared" si="121"/>
        <v>18481</v>
      </c>
      <c r="W226" s="165" t="s">
        <v>34</v>
      </c>
      <c r="X226" s="66">
        <f t="shared" si="121"/>
        <v>20581</v>
      </c>
      <c r="Y226" s="183" t="s">
        <v>34</v>
      </c>
    </row>
    <row r="227" spans="1:25">
      <c r="A227" s="46" t="s">
        <v>13</v>
      </c>
      <c r="B227" s="58">
        <v>4790</v>
      </c>
      <c r="C227" s="59"/>
      <c r="D227" s="58">
        <v>6008</v>
      </c>
      <c r="E227" s="59"/>
      <c r="F227" s="58">
        <v>3307</v>
      </c>
      <c r="G227" s="59"/>
      <c r="H227" s="58">
        <v>2020</v>
      </c>
      <c r="I227" s="59"/>
      <c r="J227" s="58">
        <v>991</v>
      </c>
      <c r="K227" s="59"/>
      <c r="L227" s="58">
        <v>1298</v>
      </c>
      <c r="M227" s="59"/>
      <c r="N227" s="58">
        <v>3836</v>
      </c>
      <c r="O227" s="59"/>
      <c r="P227" s="58">
        <v>3287</v>
      </c>
      <c r="Q227" s="59"/>
      <c r="R227" s="58">
        <v>3433</v>
      </c>
      <c r="S227" s="59"/>
      <c r="T227" s="58">
        <v>4135</v>
      </c>
      <c r="U227" s="59"/>
      <c r="V227" s="58">
        <v>4977</v>
      </c>
      <c r="W227" s="59"/>
      <c r="X227" s="58">
        <v>5258</v>
      </c>
      <c r="Y227" s="182"/>
    </row>
    <row r="228" spans="1:25">
      <c r="A228" s="54" t="s">
        <v>15</v>
      </c>
      <c r="B228" s="61">
        <v>21527</v>
      </c>
      <c r="C228" s="165"/>
      <c r="D228" s="61">
        <v>22018</v>
      </c>
      <c r="E228" s="165"/>
      <c r="F228" s="61">
        <v>11637</v>
      </c>
      <c r="G228" s="165"/>
      <c r="H228" s="61">
        <v>6439</v>
      </c>
      <c r="I228" s="165"/>
      <c r="J228" s="61">
        <v>3293</v>
      </c>
      <c r="K228" s="165"/>
      <c r="L228" s="61">
        <v>1802</v>
      </c>
      <c r="M228" s="165"/>
      <c r="N228" s="61">
        <v>12337</v>
      </c>
      <c r="O228" s="165"/>
      <c r="P228" s="61">
        <v>8608</v>
      </c>
      <c r="Q228" s="165"/>
      <c r="R228" s="61">
        <v>9015</v>
      </c>
      <c r="S228" s="165"/>
      <c r="T228" s="61">
        <v>13636</v>
      </c>
      <c r="U228" s="165"/>
      <c r="V228" s="61">
        <v>13504</v>
      </c>
      <c r="W228" s="165"/>
      <c r="X228" s="61">
        <v>15323</v>
      </c>
      <c r="Y228" s="183"/>
    </row>
    <row r="229" spans="1:25">
      <c r="A229" s="54"/>
      <c r="B229" s="61"/>
      <c r="C229" s="165"/>
      <c r="D229" s="61"/>
      <c r="E229" s="165"/>
      <c r="F229" s="61"/>
      <c r="G229" s="165"/>
      <c r="H229" s="61"/>
      <c r="I229" s="165"/>
      <c r="J229" s="61"/>
      <c r="K229" s="165"/>
      <c r="L229" s="61"/>
      <c r="M229" s="165"/>
      <c r="N229" s="61"/>
      <c r="O229" s="165"/>
      <c r="P229" s="61"/>
      <c r="Q229" s="165"/>
      <c r="R229" s="61"/>
      <c r="S229" s="165"/>
      <c r="T229" s="61"/>
      <c r="U229" s="165"/>
      <c r="V229" s="61"/>
      <c r="W229" s="165"/>
      <c r="X229" s="61"/>
      <c r="Y229" s="183"/>
    </row>
    <row r="230" spans="1:25" ht="25.5">
      <c r="A230" s="46" t="s">
        <v>21</v>
      </c>
      <c r="B230" s="61"/>
      <c r="C230" s="165"/>
      <c r="D230" s="61"/>
      <c r="E230" s="165"/>
      <c r="F230" s="61"/>
      <c r="G230" s="165"/>
      <c r="H230" s="61"/>
      <c r="I230" s="165"/>
      <c r="J230" s="61"/>
      <c r="K230" s="165"/>
      <c r="L230" s="61"/>
      <c r="M230" s="165"/>
      <c r="N230" s="61"/>
      <c r="O230" s="165"/>
      <c r="P230" s="61"/>
      <c r="Q230" s="165"/>
      <c r="R230" s="61"/>
      <c r="S230" s="165"/>
      <c r="T230" s="61"/>
      <c r="U230" s="165"/>
      <c r="V230" s="61"/>
      <c r="W230" s="165"/>
      <c r="X230" s="61"/>
      <c r="Y230" s="183"/>
    </row>
    <row r="231" spans="1:25">
      <c r="A231" s="46" t="s">
        <v>12</v>
      </c>
      <c r="B231" s="67">
        <f t="shared" ref="B231:X233" si="122">(+B216/B211)*100</f>
        <v>34.061831452661607</v>
      </c>
      <c r="C231" s="70"/>
      <c r="D231" s="67">
        <f t="shared" si="122"/>
        <v>41.225525743292238</v>
      </c>
      <c r="E231" s="70"/>
      <c r="F231" s="67">
        <f t="shared" si="122"/>
        <v>22.609781477627472</v>
      </c>
      <c r="G231" s="70"/>
      <c r="H231" s="67">
        <f t="shared" si="122"/>
        <v>16.720171214553236</v>
      </c>
      <c r="I231" s="59"/>
      <c r="J231" s="67">
        <f t="shared" si="122"/>
        <v>10.406077193766409</v>
      </c>
      <c r="K231" s="70"/>
      <c r="L231" s="67">
        <f t="shared" si="122"/>
        <v>8.9156777798706592</v>
      </c>
      <c r="M231" s="70"/>
      <c r="N231" s="67">
        <f t="shared" si="122"/>
        <v>32.172186141377274</v>
      </c>
      <c r="O231" s="70"/>
      <c r="P231" s="67">
        <f t="shared" si="122"/>
        <v>26.272952853598014</v>
      </c>
      <c r="Q231" s="70"/>
      <c r="R231" s="67">
        <f t="shared" si="122"/>
        <v>24.077425842131724</v>
      </c>
      <c r="S231" s="70"/>
      <c r="T231" s="67">
        <f t="shared" si="122"/>
        <v>30.696587190275832</v>
      </c>
      <c r="U231" s="59"/>
      <c r="V231" s="67">
        <f t="shared" si="122"/>
        <v>32.417127071823202</v>
      </c>
      <c r="W231" s="70"/>
      <c r="X231" s="67">
        <f t="shared" si="122"/>
        <v>38.335796887227197</v>
      </c>
      <c r="Y231" s="185"/>
    </row>
    <row r="232" spans="1:25">
      <c r="A232" s="54" t="s">
        <v>13</v>
      </c>
      <c r="B232" s="72">
        <f t="shared" si="122"/>
        <v>25.498102466793171</v>
      </c>
      <c r="C232" s="166"/>
      <c r="D232" s="72">
        <f t="shared" si="122"/>
        <v>34.167096441464672</v>
      </c>
      <c r="E232" s="166"/>
      <c r="F232" s="72">
        <f t="shared" si="122"/>
        <v>20.100151391638523</v>
      </c>
      <c r="G232" s="166"/>
      <c r="H232" s="72">
        <f t="shared" si="122"/>
        <v>22.61770244821092</v>
      </c>
      <c r="I232" s="165"/>
      <c r="J232" s="72">
        <f t="shared" si="122"/>
        <v>14.435805841563354</v>
      </c>
      <c r="K232" s="166"/>
      <c r="L232" s="72">
        <f t="shared" si="122"/>
        <v>22.617283950617285</v>
      </c>
      <c r="M232" s="166"/>
      <c r="N232" s="72">
        <f t="shared" si="122"/>
        <v>35.046473482777472</v>
      </c>
      <c r="O232" s="166"/>
      <c r="P232" s="72">
        <f t="shared" si="122"/>
        <v>32.764735686539439</v>
      </c>
      <c r="Q232" s="166"/>
      <c r="R232" s="72">
        <f t="shared" si="122"/>
        <v>32.854785478547853</v>
      </c>
      <c r="S232" s="166"/>
      <c r="T232" s="72">
        <f t="shared" si="122"/>
        <v>34.749281379750876</v>
      </c>
      <c r="U232" s="165"/>
      <c r="V232" s="72">
        <f t="shared" si="122"/>
        <v>41.188118811881189</v>
      </c>
      <c r="W232" s="166"/>
      <c r="X232" s="72">
        <f t="shared" si="122"/>
        <v>45.43276908335995</v>
      </c>
      <c r="Y232" s="186"/>
    </row>
    <row r="233" spans="1:25">
      <c r="A233" s="54" t="s">
        <v>15</v>
      </c>
      <c r="B233" s="72">
        <f t="shared" si="122"/>
        <v>38.748620756798857</v>
      </c>
      <c r="C233" s="166"/>
      <c r="D233" s="72">
        <f t="shared" si="122"/>
        <v>45.051719317864134</v>
      </c>
      <c r="E233" s="166"/>
      <c r="F233" s="72">
        <f t="shared" si="122"/>
        <v>24.005700220235781</v>
      </c>
      <c r="G233" s="166"/>
      <c r="H233" s="72">
        <f t="shared" si="122"/>
        <v>14.379671150971598</v>
      </c>
      <c r="I233" s="165"/>
      <c r="J233" s="72">
        <f t="shared" si="122"/>
        <v>8.9470480827754102</v>
      </c>
      <c r="K233" s="166"/>
      <c r="L233" s="72">
        <f t="shared" si="122"/>
        <v>4.2434958322808791</v>
      </c>
      <c r="M233" s="166"/>
      <c r="N233" s="72">
        <f t="shared" si="122"/>
        <v>30.972306755934266</v>
      </c>
      <c r="O233" s="166"/>
      <c r="P233" s="72">
        <f t="shared" si="122"/>
        <v>23.571579169302129</v>
      </c>
      <c r="Q233" s="166"/>
      <c r="R233" s="72">
        <f t="shared" si="122"/>
        <v>20.231381055676067</v>
      </c>
      <c r="S233" s="166"/>
      <c r="T233" s="72">
        <f t="shared" si="122"/>
        <v>29.019037546271814</v>
      </c>
      <c r="U233" s="165"/>
      <c r="V233" s="72">
        <f t="shared" si="122"/>
        <v>29.022988505747126</v>
      </c>
      <c r="W233" s="166"/>
      <c r="X233" s="72">
        <f t="shared" si="122"/>
        <v>35.681003584229394</v>
      </c>
      <c r="Y233" s="186"/>
    </row>
    <row r="234" spans="1:25">
      <c r="A234" s="46"/>
      <c r="B234" s="61"/>
      <c r="C234" s="165"/>
      <c r="D234" s="61"/>
      <c r="E234" s="165"/>
      <c r="F234" s="61"/>
      <c r="G234" s="165"/>
      <c r="H234" s="61"/>
      <c r="I234" s="165"/>
      <c r="J234" s="72"/>
      <c r="K234" s="166"/>
      <c r="L234" s="61"/>
      <c r="M234" s="165"/>
      <c r="N234" s="61"/>
      <c r="O234" s="165"/>
      <c r="P234" s="61"/>
      <c r="Q234" s="165"/>
      <c r="R234" s="61"/>
      <c r="S234" s="165"/>
      <c r="T234" s="61"/>
      <c r="U234" s="165"/>
      <c r="V234" s="61"/>
      <c r="W234" s="165"/>
      <c r="X234" s="61"/>
      <c r="Y234" s="183"/>
    </row>
    <row r="235" spans="1:25">
      <c r="A235" s="46" t="s">
        <v>22</v>
      </c>
      <c r="B235" s="56"/>
      <c r="C235" s="59"/>
      <c r="D235" s="56"/>
      <c r="E235" s="59"/>
      <c r="F235" s="56"/>
      <c r="G235" s="59"/>
      <c r="H235" s="56"/>
      <c r="I235" s="59"/>
      <c r="J235" s="67"/>
      <c r="K235" s="70"/>
      <c r="L235" s="56"/>
      <c r="M235" s="59"/>
      <c r="N235" s="56"/>
      <c r="O235" s="59"/>
      <c r="P235" s="56"/>
      <c r="Q235" s="59"/>
      <c r="R235" s="56"/>
      <c r="S235" s="59"/>
      <c r="T235" s="56"/>
      <c r="U235" s="59"/>
      <c r="V235" s="56"/>
      <c r="W235" s="59"/>
      <c r="X235" s="56"/>
      <c r="Y235" s="182"/>
    </row>
    <row r="236" spans="1:25">
      <c r="A236" s="54" t="s">
        <v>12</v>
      </c>
      <c r="B236" s="75">
        <f t="shared" ref="B236:X238" si="123">(+B226/B221)*100</f>
        <v>32.99399470932638</v>
      </c>
      <c r="C236" s="166"/>
      <c r="D236" s="75">
        <f t="shared" si="123"/>
        <v>38.130612244897961</v>
      </c>
      <c r="E236" s="166"/>
      <c r="F236" s="75">
        <f t="shared" si="123"/>
        <v>18.978917957835918</v>
      </c>
      <c r="G236" s="166"/>
      <c r="H236" s="75">
        <f t="shared" si="123"/>
        <v>12.7069250413099</v>
      </c>
      <c r="I236" s="166"/>
      <c r="J236" s="75">
        <f t="shared" si="123"/>
        <v>6.6859149434256731</v>
      </c>
      <c r="K236" s="166"/>
      <c r="L236" s="75">
        <f t="shared" si="123"/>
        <v>5.4443273621355814</v>
      </c>
      <c r="M236" s="166"/>
      <c r="N236" s="75">
        <f t="shared" si="123"/>
        <v>24.667124227865479</v>
      </c>
      <c r="O236" s="166"/>
      <c r="P236" s="75">
        <f t="shared" si="123"/>
        <v>16.639621744117729</v>
      </c>
      <c r="Q236" s="166"/>
      <c r="R236" s="75">
        <f t="shared" si="123"/>
        <v>17.146005509641874</v>
      </c>
      <c r="S236" s="166"/>
      <c r="T236" s="75">
        <f t="shared" si="123"/>
        <v>23.62976358269287</v>
      </c>
      <c r="U236" s="166"/>
      <c r="V236" s="75">
        <f t="shared" si="123"/>
        <v>24.063802083333332</v>
      </c>
      <c r="W236" s="165"/>
      <c r="X236" s="75">
        <f t="shared" si="123"/>
        <v>25.388268673286866</v>
      </c>
      <c r="Y236" s="186"/>
    </row>
    <row r="237" spans="1:25">
      <c r="A237" s="54" t="s">
        <v>13</v>
      </c>
      <c r="B237" s="72">
        <f t="shared" si="123"/>
        <v>22.623152127709819</v>
      </c>
      <c r="C237" s="166"/>
      <c r="D237" s="72">
        <f t="shared" si="123"/>
        <v>30.478896103896101</v>
      </c>
      <c r="E237" s="166"/>
      <c r="F237" s="72">
        <f t="shared" si="123"/>
        <v>15.153042521994134</v>
      </c>
      <c r="G237" s="166"/>
      <c r="H237" s="72">
        <f t="shared" si="123"/>
        <v>12.776723592662872</v>
      </c>
      <c r="I237" s="166"/>
      <c r="J237" s="72">
        <f t="shared" si="123"/>
        <v>6.6747491075638186</v>
      </c>
      <c r="K237" s="166"/>
      <c r="L237" s="72">
        <f t="shared" si="123"/>
        <v>10.898404701931149</v>
      </c>
      <c r="M237" s="166"/>
      <c r="N237" s="72">
        <f t="shared" si="123"/>
        <v>23.480443165819917</v>
      </c>
      <c r="O237" s="166"/>
      <c r="P237" s="72">
        <f t="shared" si="123"/>
        <v>20.509140824858051</v>
      </c>
      <c r="Q237" s="166"/>
      <c r="R237" s="72">
        <f t="shared" si="123"/>
        <v>20.54458408138839</v>
      </c>
      <c r="S237" s="166"/>
      <c r="T237" s="72">
        <f t="shared" si="123"/>
        <v>24.385209647933006</v>
      </c>
      <c r="U237" s="166"/>
      <c r="V237" s="72">
        <f t="shared" si="123"/>
        <v>29.891891891891891</v>
      </c>
      <c r="W237" s="165"/>
      <c r="X237" s="72">
        <f t="shared" si="123"/>
        <v>30.560883464109274</v>
      </c>
      <c r="Y237" s="186"/>
    </row>
    <row r="238" spans="1:25">
      <c r="A238" s="46" t="s">
        <v>15</v>
      </c>
      <c r="B238" s="72">
        <f t="shared" si="123"/>
        <v>36.741764806280933</v>
      </c>
      <c r="C238" s="166"/>
      <c r="D238" s="72">
        <f t="shared" si="123"/>
        <v>40.934780992042832</v>
      </c>
      <c r="E238" s="166"/>
      <c r="F238" s="72">
        <f t="shared" si="123"/>
        <v>20.445920303605313</v>
      </c>
      <c r="G238" s="166"/>
      <c r="H238" s="72">
        <f t="shared" si="123"/>
        <v>12.685185185185185</v>
      </c>
      <c r="I238" s="166"/>
      <c r="J238" s="72">
        <f t="shared" si="123"/>
        <v>6.6892825221418706</v>
      </c>
      <c r="K238" s="166"/>
      <c r="L238" s="72">
        <f t="shared" si="123"/>
        <v>4.0017765933821901</v>
      </c>
      <c r="M238" s="166"/>
      <c r="N238" s="72">
        <f t="shared" si="123"/>
        <v>25.060940927927195</v>
      </c>
      <c r="O238" s="166"/>
      <c r="P238" s="72">
        <f t="shared" si="123"/>
        <v>15.521376151751745</v>
      </c>
      <c r="Q238" s="166"/>
      <c r="R238" s="72">
        <f t="shared" si="123"/>
        <v>16.129898013955984</v>
      </c>
      <c r="S238" s="166"/>
      <c r="T238" s="72">
        <f t="shared" si="123"/>
        <v>23.40984394581881</v>
      </c>
      <c r="U238" s="166"/>
      <c r="V238" s="72">
        <f t="shared" si="123"/>
        <v>22.450540315876975</v>
      </c>
      <c r="W238" s="165"/>
      <c r="X238" s="72">
        <f t="shared" si="123"/>
        <v>23.994675853429374</v>
      </c>
      <c r="Y238" s="186"/>
    </row>
    <row r="239" spans="1:25">
      <c r="A239" s="46"/>
      <c r="B239" s="56"/>
      <c r="C239" s="59"/>
      <c r="D239" s="56"/>
      <c r="E239" s="59"/>
      <c r="F239" s="56"/>
      <c r="G239" s="59"/>
      <c r="H239" s="56"/>
      <c r="I239" s="59"/>
      <c r="J239" s="56"/>
      <c r="K239" s="59"/>
      <c r="L239" s="56"/>
      <c r="M239" s="59"/>
      <c r="N239" s="56"/>
      <c r="O239" s="59"/>
      <c r="P239" s="56"/>
      <c r="Q239" s="59"/>
      <c r="R239" s="56"/>
      <c r="S239" s="59"/>
      <c r="T239" s="56"/>
      <c r="U239" s="59"/>
      <c r="V239" s="56"/>
      <c r="W239" s="59"/>
      <c r="X239" s="56"/>
      <c r="Y239" s="182"/>
    </row>
    <row r="240" spans="1:25">
      <c r="A240" s="54" t="s">
        <v>23</v>
      </c>
      <c r="B240" s="61"/>
      <c r="C240" s="165"/>
      <c r="D240" s="61"/>
      <c r="E240" s="165"/>
      <c r="F240" s="61"/>
      <c r="G240" s="165"/>
      <c r="H240" s="61"/>
      <c r="I240" s="165"/>
      <c r="J240" s="61"/>
      <c r="K240" s="165"/>
      <c r="L240" s="61"/>
      <c r="M240" s="165"/>
      <c r="N240" s="61"/>
      <c r="O240" s="165"/>
      <c r="P240" s="61"/>
      <c r="Q240" s="165"/>
      <c r="R240" s="61"/>
      <c r="S240" s="165"/>
      <c r="T240" s="61"/>
      <c r="U240" s="165"/>
      <c r="V240" s="61"/>
      <c r="W240" s="165"/>
      <c r="X240" s="61"/>
      <c r="Y240" s="183"/>
    </row>
    <row r="241" spans="1:25">
      <c r="A241" s="54" t="s">
        <v>12</v>
      </c>
      <c r="B241" s="66">
        <f t="shared" ref="B241:X241" si="124">SUM(B242:B243)</f>
        <v>5798</v>
      </c>
      <c r="C241" s="165"/>
      <c r="D241" s="66">
        <f t="shared" si="124"/>
        <v>7718</v>
      </c>
      <c r="E241" s="165"/>
      <c r="F241" s="66">
        <f t="shared" si="124"/>
        <v>5431</v>
      </c>
      <c r="G241" s="165" t="s">
        <v>34</v>
      </c>
      <c r="H241" s="66">
        <f t="shared" si="124"/>
        <v>2795</v>
      </c>
      <c r="I241" s="165"/>
      <c r="J241" s="66">
        <f t="shared" si="124"/>
        <v>1750</v>
      </c>
      <c r="K241" s="165" t="s">
        <v>34</v>
      </c>
      <c r="L241" s="66">
        <f t="shared" si="124"/>
        <v>1202</v>
      </c>
      <c r="M241" s="165" t="s">
        <v>34</v>
      </c>
      <c r="N241" s="66">
        <f t="shared" si="124"/>
        <v>4860</v>
      </c>
      <c r="O241" s="165" t="s">
        <v>34</v>
      </c>
      <c r="P241" s="66">
        <f t="shared" si="124"/>
        <v>4494</v>
      </c>
      <c r="Q241" s="165" t="s">
        <v>34</v>
      </c>
      <c r="R241" s="66">
        <f t="shared" si="124"/>
        <v>4066</v>
      </c>
      <c r="S241" s="165" t="s">
        <v>34</v>
      </c>
      <c r="T241" s="66">
        <f t="shared" si="124"/>
        <v>6319</v>
      </c>
      <c r="U241" s="165" t="s">
        <v>34</v>
      </c>
      <c r="V241" s="66">
        <f t="shared" si="124"/>
        <v>6962</v>
      </c>
      <c r="W241" s="165" t="s">
        <v>34</v>
      </c>
      <c r="X241" s="66">
        <f t="shared" si="124"/>
        <v>8382</v>
      </c>
      <c r="Y241" s="183" t="s">
        <v>34</v>
      </c>
    </row>
    <row r="242" spans="1:25">
      <c r="A242" s="46" t="s">
        <v>13</v>
      </c>
      <c r="B242" s="61">
        <v>1701</v>
      </c>
      <c r="C242" s="165"/>
      <c r="D242" s="61">
        <v>2086</v>
      </c>
      <c r="E242" s="165"/>
      <c r="F242" s="61">
        <v>1553</v>
      </c>
      <c r="G242" s="165"/>
      <c r="H242" s="61">
        <v>954</v>
      </c>
      <c r="I242" s="165"/>
      <c r="J242" s="61">
        <v>478</v>
      </c>
      <c r="K242" s="165"/>
      <c r="L242" s="61">
        <v>752</v>
      </c>
      <c r="M242" s="165"/>
      <c r="N242" s="61">
        <v>1440</v>
      </c>
      <c r="O242" s="165"/>
      <c r="P242" s="61">
        <v>1522</v>
      </c>
      <c r="Q242" s="165"/>
      <c r="R242" s="61">
        <v>1661</v>
      </c>
      <c r="S242" s="165"/>
      <c r="T242" s="61">
        <v>1945</v>
      </c>
      <c r="U242" s="165"/>
      <c r="V242" s="61">
        <v>2155</v>
      </c>
      <c r="W242" s="165"/>
      <c r="X242" s="61">
        <v>2392</v>
      </c>
      <c r="Y242" s="183"/>
    </row>
    <row r="243" spans="1:25">
      <c r="A243" s="46" t="s">
        <v>15</v>
      </c>
      <c r="B243" s="58">
        <v>4097</v>
      </c>
      <c r="C243" s="59"/>
      <c r="D243" s="58">
        <v>5632</v>
      </c>
      <c r="E243" s="59"/>
      <c r="F243" s="58">
        <v>3878</v>
      </c>
      <c r="G243" s="59"/>
      <c r="H243" s="58">
        <v>1841</v>
      </c>
      <c r="I243" s="59"/>
      <c r="J243" s="58">
        <v>1272</v>
      </c>
      <c r="K243" s="59"/>
      <c r="L243" s="58">
        <v>450</v>
      </c>
      <c r="M243" s="59"/>
      <c r="N243" s="58">
        <v>3420</v>
      </c>
      <c r="O243" s="59"/>
      <c r="P243" s="58">
        <v>2972</v>
      </c>
      <c r="Q243" s="59"/>
      <c r="R243" s="58">
        <v>2405</v>
      </c>
      <c r="S243" s="59"/>
      <c r="T243" s="58">
        <v>4374</v>
      </c>
      <c r="U243" s="59"/>
      <c r="V243" s="58">
        <v>4807</v>
      </c>
      <c r="W243" s="59"/>
      <c r="X243" s="58">
        <v>5990</v>
      </c>
      <c r="Y243" s="182"/>
    </row>
    <row r="244" spans="1:25">
      <c r="A244" s="54"/>
      <c r="B244" s="61"/>
      <c r="C244" s="165"/>
      <c r="D244" s="61"/>
      <c r="E244" s="165"/>
      <c r="F244" s="61"/>
      <c r="G244" s="165"/>
      <c r="H244" s="61"/>
      <c r="I244" s="165"/>
      <c r="J244" s="61"/>
      <c r="K244" s="165"/>
      <c r="L244" s="61"/>
      <c r="M244" s="165"/>
      <c r="N244" s="61"/>
      <c r="O244" s="165"/>
      <c r="P244" s="61"/>
      <c r="Q244" s="165"/>
      <c r="R244" s="61"/>
      <c r="S244" s="165"/>
      <c r="T244" s="61"/>
      <c r="U244" s="165"/>
      <c r="V244" s="61"/>
      <c r="W244" s="165"/>
      <c r="X244" s="61"/>
      <c r="Y244" s="183"/>
    </row>
    <row r="245" spans="1:25">
      <c r="A245" s="54" t="s">
        <v>31</v>
      </c>
      <c r="B245" s="61"/>
      <c r="C245" s="165"/>
      <c r="D245" s="61"/>
      <c r="E245" s="165"/>
      <c r="F245" s="61"/>
      <c r="G245" s="165"/>
      <c r="H245" s="61"/>
      <c r="I245" s="165"/>
      <c r="J245" s="61"/>
      <c r="K245" s="165"/>
      <c r="L245" s="61"/>
      <c r="M245" s="165"/>
      <c r="N245" s="61"/>
      <c r="O245" s="165"/>
      <c r="P245" s="61"/>
      <c r="Q245" s="165"/>
      <c r="R245" s="61"/>
      <c r="S245" s="165"/>
      <c r="T245" s="61"/>
      <c r="U245" s="165"/>
      <c r="V245" s="61"/>
      <c r="W245" s="165"/>
      <c r="X245" s="61"/>
      <c r="Y245" s="183"/>
    </row>
    <row r="246" spans="1:25">
      <c r="A246" s="46" t="s">
        <v>12</v>
      </c>
      <c r="B246" s="79">
        <f t="shared" ref="B246:X248" si="125">B226/B241</f>
        <v>4.5389789582614695</v>
      </c>
      <c r="C246" s="171"/>
      <c r="D246" s="79">
        <f t="shared" si="125"/>
        <v>3.6312516195905675</v>
      </c>
      <c r="E246" s="171"/>
      <c r="F246" s="79">
        <f t="shared" si="125"/>
        <v>2.7516111213404528</v>
      </c>
      <c r="G246" s="171"/>
      <c r="H246" s="79">
        <f t="shared" si="125"/>
        <v>3.0264758497316637</v>
      </c>
      <c r="I246" s="171"/>
      <c r="J246" s="79">
        <f t="shared" si="125"/>
        <v>2.448</v>
      </c>
      <c r="K246" s="171"/>
      <c r="L246" s="79">
        <f t="shared" si="125"/>
        <v>2.5790349417637271</v>
      </c>
      <c r="M246" s="171"/>
      <c r="N246" s="79">
        <f t="shared" si="125"/>
        <v>3.3277777777777779</v>
      </c>
      <c r="O246" s="171"/>
      <c r="P246" s="79">
        <f t="shared" si="125"/>
        <v>2.6468624833110814</v>
      </c>
      <c r="Q246" s="171"/>
      <c r="R246" s="79">
        <f t="shared" si="125"/>
        <v>3.0614854894244958</v>
      </c>
      <c r="S246" s="171"/>
      <c r="T246" s="79">
        <f t="shared" si="125"/>
        <v>2.8123120746953632</v>
      </c>
      <c r="U246" s="171"/>
      <c r="V246" s="79">
        <f t="shared" si="125"/>
        <v>2.6545532892846881</v>
      </c>
      <c r="W246" s="171"/>
      <c r="X246" s="79">
        <f t="shared" si="125"/>
        <v>2.4553805774278215</v>
      </c>
      <c r="Y246" s="187"/>
    </row>
    <row r="247" spans="1:25">
      <c r="A247" s="46" t="s">
        <v>13</v>
      </c>
      <c r="B247" s="81">
        <f t="shared" si="125"/>
        <v>2.8159905937683716</v>
      </c>
      <c r="C247" s="82"/>
      <c r="D247" s="81">
        <f t="shared" si="125"/>
        <v>2.8801534036433365</v>
      </c>
      <c r="E247" s="82"/>
      <c r="F247" s="81">
        <f t="shared" si="125"/>
        <v>2.1294269156471346</v>
      </c>
      <c r="G247" s="82"/>
      <c r="H247" s="81">
        <f t="shared" si="125"/>
        <v>2.1174004192872116</v>
      </c>
      <c r="I247" s="82"/>
      <c r="J247" s="81">
        <f t="shared" si="125"/>
        <v>2.0732217573221758</v>
      </c>
      <c r="K247" s="82"/>
      <c r="L247" s="81">
        <f t="shared" si="125"/>
        <v>1.7260638297872339</v>
      </c>
      <c r="M247" s="82"/>
      <c r="N247" s="81">
        <f t="shared" si="125"/>
        <v>2.6638888888888888</v>
      </c>
      <c r="O247" s="82"/>
      <c r="P247" s="81">
        <f t="shared" si="125"/>
        <v>2.1596583442838369</v>
      </c>
      <c r="Q247" s="82"/>
      <c r="R247" s="81">
        <f t="shared" si="125"/>
        <v>2.0668272125225768</v>
      </c>
      <c r="S247" s="82"/>
      <c r="T247" s="81">
        <f t="shared" si="125"/>
        <v>2.1259640102827762</v>
      </c>
      <c r="U247" s="82"/>
      <c r="V247" s="81">
        <f t="shared" si="125"/>
        <v>2.3095127610208817</v>
      </c>
      <c r="W247" s="82"/>
      <c r="X247" s="81">
        <f t="shared" si="125"/>
        <v>2.198160535117057</v>
      </c>
      <c r="Y247" s="188"/>
    </row>
    <row r="248" spans="1:25">
      <c r="A248" s="159" t="s">
        <v>15</v>
      </c>
      <c r="B248" s="160">
        <f t="shared" si="125"/>
        <v>5.2543324383695387</v>
      </c>
      <c r="C248" s="167"/>
      <c r="D248" s="160">
        <f t="shared" si="125"/>
        <v>3.9094460227272729</v>
      </c>
      <c r="E248" s="167"/>
      <c r="F248" s="160">
        <f t="shared" si="125"/>
        <v>3.0007735946364105</v>
      </c>
      <c r="G248" s="167"/>
      <c r="H248" s="160">
        <f t="shared" si="125"/>
        <v>3.4975556762629005</v>
      </c>
      <c r="I248" s="167"/>
      <c r="J248" s="160">
        <f t="shared" si="125"/>
        <v>2.5888364779874213</v>
      </c>
      <c r="K248" s="167"/>
      <c r="L248" s="160">
        <f t="shared" si="125"/>
        <v>4.0044444444444443</v>
      </c>
      <c r="M248" s="167"/>
      <c r="N248" s="160">
        <f t="shared" si="125"/>
        <v>3.6073099415204677</v>
      </c>
      <c r="O248" s="167"/>
      <c r="P248" s="160">
        <f t="shared" si="125"/>
        <v>2.8963660834454914</v>
      </c>
      <c r="Q248" s="167"/>
      <c r="R248" s="160">
        <f t="shared" si="125"/>
        <v>3.7484407484407485</v>
      </c>
      <c r="S248" s="167"/>
      <c r="T248" s="160">
        <f t="shared" si="125"/>
        <v>3.1175125743026979</v>
      </c>
      <c r="U248" s="167"/>
      <c r="V248" s="160">
        <f t="shared" si="125"/>
        <v>2.8092365300603288</v>
      </c>
      <c r="W248" s="167"/>
      <c r="X248" s="160">
        <f t="shared" si="125"/>
        <v>2.5580968280467444</v>
      </c>
      <c r="Y248" s="189"/>
    </row>
    <row r="249" spans="1:25" ht="21.75" customHeight="1"/>
    <row r="250" spans="1:25">
      <c r="A250" s="96" t="s">
        <v>54</v>
      </c>
      <c r="B250" s="248">
        <v>2020</v>
      </c>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181"/>
    </row>
    <row r="251" spans="1:25">
      <c r="A251" s="97" t="s">
        <v>55</v>
      </c>
      <c r="B251" s="94" t="s">
        <v>0</v>
      </c>
      <c r="C251" s="170"/>
      <c r="D251" s="94" t="s">
        <v>1</v>
      </c>
      <c r="E251" s="170"/>
      <c r="F251" s="94" t="s">
        <v>2</v>
      </c>
      <c r="G251" s="170"/>
      <c r="H251" s="94" t="s">
        <v>3</v>
      </c>
      <c r="I251" s="170"/>
      <c r="J251" s="94" t="s">
        <v>4</v>
      </c>
      <c r="K251" s="170"/>
      <c r="L251" s="94" t="s">
        <v>5</v>
      </c>
      <c r="M251" s="170"/>
      <c r="N251" s="94" t="s">
        <v>6</v>
      </c>
      <c r="O251" s="170"/>
      <c r="P251" s="94" t="s">
        <v>7</v>
      </c>
      <c r="Q251" s="170"/>
      <c r="R251" s="94" t="s">
        <v>47</v>
      </c>
      <c r="S251" s="170"/>
      <c r="T251" s="94" t="s">
        <v>8</v>
      </c>
      <c r="U251" s="170"/>
      <c r="V251" s="94" t="s">
        <v>9</v>
      </c>
      <c r="W251" s="170"/>
      <c r="X251" s="94" t="s">
        <v>10</v>
      </c>
      <c r="Y251" s="181"/>
    </row>
    <row r="253" spans="1:25">
      <c r="A253" s="46" t="s">
        <v>11</v>
      </c>
    </row>
    <row r="254" spans="1:25">
      <c r="A254" s="46" t="s">
        <v>12</v>
      </c>
      <c r="B254" s="50">
        <f t="shared" ref="B254:F254" si="126">SUM(B255:B256)</f>
        <v>80</v>
      </c>
      <c r="C254" s="48"/>
      <c r="D254" s="50">
        <f t="shared" si="126"/>
        <v>80</v>
      </c>
      <c r="E254" s="48"/>
      <c r="F254" s="50">
        <f t="shared" si="126"/>
        <v>80</v>
      </c>
      <c r="G254" s="48"/>
      <c r="H254" s="52" t="s">
        <v>42</v>
      </c>
      <c r="J254" s="52" t="s">
        <v>42</v>
      </c>
      <c r="L254" s="52" t="s">
        <v>42</v>
      </c>
      <c r="N254" s="52" t="s">
        <v>42</v>
      </c>
      <c r="P254" s="52" t="s">
        <v>42</v>
      </c>
      <c r="R254" s="52" t="s">
        <v>42</v>
      </c>
      <c r="T254" s="52" t="s">
        <v>42</v>
      </c>
      <c r="V254" s="52" t="s">
        <v>42</v>
      </c>
      <c r="X254" s="53">
        <v>26</v>
      </c>
      <c r="Y254" s="90"/>
    </row>
    <row r="255" spans="1:25">
      <c r="A255" s="54" t="s">
        <v>13</v>
      </c>
      <c r="B255" s="47">
        <v>15</v>
      </c>
      <c r="C255" s="48"/>
      <c r="D255" s="47">
        <v>15</v>
      </c>
      <c r="E255" s="48"/>
      <c r="F255" s="47">
        <v>15</v>
      </c>
      <c r="G255" s="48"/>
      <c r="H255" s="52" t="s">
        <v>42</v>
      </c>
      <c r="J255" s="52" t="s">
        <v>42</v>
      </c>
      <c r="L255" s="52" t="s">
        <v>42</v>
      </c>
      <c r="N255" s="52" t="s">
        <v>42</v>
      </c>
      <c r="P255" s="52" t="s">
        <v>42</v>
      </c>
      <c r="R255" s="52" t="s">
        <v>42</v>
      </c>
      <c r="T255" s="52" t="s">
        <v>42</v>
      </c>
      <c r="V255" s="52" t="s">
        <v>42</v>
      </c>
      <c r="X255" s="49" t="s">
        <v>14</v>
      </c>
      <c r="Y255" s="90"/>
    </row>
    <row r="256" spans="1:25">
      <c r="A256" s="54" t="s">
        <v>15</v>
      </c>
      <c r="B256" s="47">
        <v>65</v>
      </c>
      <c r="C256" s="48"/>
      <c r="D256" s="47">
        <v>65</v>
      </c>
      <c r="E256" s="48"/>
      <c r="F256" s="47">
        <v>65</v>
      </c>
      <c r="G256" s="48"/>
      <c r="H256" s="52" t="s">
        <v>42</v>
      </c>
      <c r="J256" s="52" t="s">
        <v>42</v>
      </c>
      <c r="L256" s="52" t="s">
        <v>42</v>
      </c>
      <c r="N256" s="52" t="s">
        <v>42</v>
      </c>
      <c r="P256" s="52" t="s">
        <v>42</v>
      </c>
      <c r="R256" s="52" t="s">
        <v>42</v>
      </c>
      <c r="T256" s="52" t="s">
        <v>42</v>
      </c>
      <c r="V256" s="52" t="s">
        <v>42</v>
      </c>
      <c r="X256" s="49" t="s">
        <v>14</v>
      </c>
      <c r="Y256" s="90"/>
    </row>
    <row r="257" spans="1:25">
      <c r="A257" s="54"/>
      <c r="B257" s="47"/>
      <c r="C257" s="48"/>
      <c r="D257" s="47"/>
      <c r="E257" s="48"/>
      <c r="F257" s="47"/>
      <c r="G257" s="48"/>
      <c r="H257" s="55"/>
      <c r="J257" s="55"/>
      <c r="L257" s="55"/>
      <c r="N257" s="55"/>
      <c r="P257" s="55"/>
      <c r="R257" s="55"/>
      <c r="T257" s="55"/>
      <c r="V257" s="55"/>
      <c r="X257" s="49"/>
      <c r="Y257" s="90"/>
    </row>
    <row r="258" spans="1:25">
      <c r="A258" s="46" t="s">
        <v>16</v>
      </c>
      <c r="B258" s="47"/>
      <c r="C258" s="48"/>
      <c r="D258" s="47"/>
      <c r="E258" s="48"/>
      <c r="F258" s="47"/>
      <c r="G258" s="48"/>
      <c r="H258" s="55"/>
      <c r="J258" s="55"/>
      <c r="L258" s="55"/>
      <c r="N258" s="55"/>
      <c r="P258" s="55"/>
      <c r="R258" s="55"/>
      <c r="T258" s="55"/>
      <c r="V258" s="55"/>
      <c r="X258" s="49"/>
      <c r="Y258" s="90"/>
    </row>
    <row r="259" spans="1:25">
      <c r="A259" s="46" t="s">
        <v>12</v>
      </c>
      <c r="B259" s="56">
        <f t="shared" ref="B259:F259" si="127">SUM(B260:B261)</f>
        <v>29295</v>
      </c>
      <c r="C259" s="59"/>
      <c r="D259" s="56">
        <f t="shared" si="127"/>
        <v>29667</v>
      </c>
      <c r="E259" s="59"/>
      <c r="F259" s="56">
        <f t="shared" si="127"/>
        <v>16454</v>
      </c>
      <c r="G259" s="59"/>
      <c r="H259" s="52" t="s">
        <v>42</v>
      </c>
      <c r="J259" s="52" t="s">
        <v>42</v>
      </c>
      <c r="L259" s="52" t="s">
        <v>42</v>
      </c>
      <c r="N259" s="52" t="s">
        <v>42</v>
      </c>
      <c r="P259" s="52" t="s">
        <v>42</v>
      </c>
      <c r="R259" s="52" t="s">
        <v>42</v>
      </c>
      <c r="T259" s="52" t="s">
        <v>42</v>
      </c>
      <c r="V259" s="52" t="s">
        <v>42</v>
      </c>
      <c r="X259" s="57">
        <v>10852</v>
      </c>
      <c r="Y259" s="182"/>
    </row>
    <row r="260" spans="1:25">
      <c r="A260" s="54" t="s">
        <v>13</v>
      </c>
      <c r="B260" s="61">
        <v>11377</v>
      </c>
      <c r="C260" s="165"/>
      <c r="D260" s="61">
        <v>12238</v>
      </c>
      <c r="E260" s="165"/>
      <c r="F260" s="61">
        <v>6810</v>
      </c>
      <c r="G260" s="165"/>
      <c r="H260" s="52" t="s">
        <v>42</v>
      </c>
      <c r="J260" s="52" t="s">
        <v>42</v>
      </c>
      <c r="L260" s="52" t="s">
        <v>42</v>
      </c>
      <c r="N260" s="52" t="s">
        <v>42</v>
      </c>
      <c r="P260" s="52" t="s">
        <v>42</v>
      </c>
      <c r="R260" s="52" t="s">
        <v>42</v>
      </c>
      <c r="T260" s="52" t="s">
        <v>42</v>
      </c>
      <c r="V260" s="52" t="s">
        <v>42</v>
      </c>
      <c r="X260" s="49" t="s">
        <v>14</v>
      </c>
      <c r="Y260" s="90"/>
    </row>
    <row r="261" spans="1:25">
      <c r="A261" s="54" t="s">
        <v>15</v>
      </c>
      <c r="B261" s="61">
        <v>17918</v>
      </c>
      <c r="C261" s="165"/>
      <c r="D261" s="61">
        <v>17429</v>
      </c>
      <c r="E261" s="165"/>
      <c r="F261" s="61">
        <v>9644</v>
      </c>
      <c r="G261" s="165"/>
      <c r="H261" s="52" t="s">
        <v>42</v>
      </c>
      <c r="J261" s="52" t="s">
        <v>42</v>
      </c>
      <c r="L261" s="52" t="s">
        <v>42</v>
      </c>
      <c r="N261" s="52" t="s">
        <v>42</v>
      </c>
      <c r="P261" s="52" t="s">
        <v>42</v>
      </c>
      <c r="R261" s="52" t="s">
        <v>42</v>
      </c>
      <c r="T261" s="52" t="s">
        <v>42</v>
      </c>
      <c r="V261" s="52" t="s">
        <v>42</v>
      </c>
      <c r="X261" s="49" t="s">
        <v>14</v>
      </c>
      <c r="Y261" s="90"/>
    </row>
    <row r="262" spans="1:25">
      <c r="A262" s="54"/>
      <c r="B262" s="61"/>
      <c r="C262" s="165"/>
      <c r="D262" s="61"/>
      <c r="E262" s="165"/>
      <c r="F262" s="61"/>
      <c r="G262" s="165"/>
      <c r="H262" s="55"/>
      <c r="J262" s="55"/>
      <c r="L262" s="55"/>
      <c r="N262" s="55"/>
      <c r="P262" s="55"/>
      <c r="R262" s="55"/>
      <c r="T262" s="55"/>
      <c r="V262" s="55"/>
      <c r="X262" s="62"/>
      <c r="Y262" s="183"/>
    </row>
    <row r="263" spans="1:25">
      <c r="A263" s="46" t="s">
        <v>17</v>
      </c>
      <c r="B263" s="61"/>
      <c r="C263" s="165"/>
      <c r="D263" s="61"/>
      <c r="E263" s="165"/>
      <c r="F263" s="61"/>
      <c r="G263" s="165"/>
      <c r="H263" s="55"/>
      <c r="J263" s="55"/>
      <c r="L263" s="55"/>
      <c r="N263" s="55"/>
      <c r="P263" s="55"/>
      <c r="R263" s="55"/>
      <c r="T263" s="55"/>
      <c r="V263" s="55"/>
      <c r="X263" s="62"/>
      <c r="Y263" s="183"/>
    </row>
    <row r="264" spans="1:25">
      <c r="A264" s="46" t="s">
        <v>12</v>
      </c>
      <c r="B264" s="56">
        <f t="shared" ref="B264:F264" si="128">SUM(B265:B266)</f>
        <v>10529</v>
      </c>
      <c r="C264" s="59"/>
      <c r="D264" s="56">
        <f t="shared" si="128"/>
        <v>12225</v>
      </c>
      <c r="E264" s="59"/>
      <c r="F264" s="56">
        <f t="shared" si="128"/>
        <v>3792</v>
      </c>
      <c r="G264" s="59"/>
      <c r="H264" s="52" t="s">
        <v>42</v>
      </c>
      <c r="J264" s="52" t="s">
        <v>42</v>
      </c>
      <c r="L264" s="52" t="s">
        <v>42</v>
      </c>
      <c r="N264" s="52" t="s">
        <v>42</v>
      </c>
      <c r="P264" s="52" t="s">
        <v>42</v>
      </c>
      <c r="R264" s="52" t="s">
        <v>42</v>
      </c>
      <c r="T264" s="52" t="s">
        <v>42</v>
      </c>
      <c r="V264" s="52" t="s">
        <v>42</v>
      </c>
      <c r="X264" s="65">
        <v>2692</v>
      </c>
      <c r="Y264" s="184" t="s">
        <v>34</v>
      </c>
    </row>
    <row r="265" spans="1:25">
      <c r="A265" s="54" t="s">
        <v>13</v>
      </c>
      <c r="B265" s="61">
        <v>4155</v>
      </c>
      <c r="C265" s="165"/>
      <c r="D265" s="61">
        <v>4243</v>
      </c>
      <c r="E265" s="165"/>
      <c r="F265" s="61">
        <v>1326</v>
      </c>
      <c r="G265" s="165"/>
      <c r="H265" s="52" t="s">
        <v>42</v>
      </c>
      <c r="J265" s="52" t="s">
        <v>42</v>
      </c>
      <c r="L265" s="52" t="s">
        <v>42</v>
      </c>
      <c r="N265" s="52" t="s">
        <v>42</v>
      </c>
      <c r="P265" s="52" t="s">
        <v>42</v>
      </c>
      <c r="R265" s="52" t="s">
        <v>42</v>
      </c>
      <c r="T265" s="52" t="s">
        <v>42</v>
      </c>
      <c r="V265" s="52" t="s">
        <v>42</v>
      </c>
      <c r="X265" s="49" t="s">
        <v>14</v>
      </c>
      <c r="Y265" s="90"/>
    </row>
    <row r="266" spans="1:25">
      <c r="A266" s="54" t="s">
        <v>15</v>
      </c>
      <c r="B266" s="61">
        <v>6374</v>
      </c>
      <c r="C266" s="165"/>
      <c r="D266" s="61">
        <v>7982</v>
      </c>
      <c r="E266" s="165"/>
      <c r="F266" s="61">
        <v>2466</v>
      </c>
      <c r="G266" s="165"/>
      <c r="H266" s="52" t="s">
        <v>42</v>
      </c>
      <c r="J266" s="52" t="s">
        <v>42</v>
      </c>
      <c r="L266" s="52" t="s">
        <v>42</v>
      </c>
      <c r="N266" s="52" t="s">
        <v>42</v>
      </c>
      <c r="P266" s="52" t="s">
        <v>42</v>
      </c>
      <c r="R266" s="52" t="s">
        <v>42</v>
      </c>
      <c r="T266" s="52" t="s">
        <v>42</v>
      </c>
      <c r="V266" s="52" t="s">
        <v>42</v>
      </c>
      <c r="X266" s="49" t="s">
        <v>14</v>
      </c>
      <c r="Y266" s="90"/>
    </row>
    <row r="267" spans="1:25">
      <c r="A267" s="54"/>
      <c r="B267" s="61"/>
      <c r="C267" s="165"/>
      <c r="D267" s="61"/>
      <c r="E267" s="165"/>
      <c r="F267" s="61"/>
      <c r="G267" s="165"/>
      <c r="H267" s="55"/>
      <c r="J267" s="55"/>
      <c r="L267" s="55"/>
      <c r="N267" s="55"/>
      <c r="P267" s="55"/>
      <c r="R267" s="55"/>
      <c r="T267" s="55"/>
      <c r="V267" s="55"/>
      <c r="X267" s="62"/>
      <c r="Y267" s="183"/>
    </row>
    <row r="268" spans="1:25">
      <c r="A268" s="46" t="s">
        <v>19</v>
      </c>
      <c r="B268" s="61"/>
      <c r="C268" s="165"/>
      <c r="D268" s="61"/>
      <c r="E268" s="165"/>
      <c r="F268" s="61"/>
      <c r="G268" s="165"/>
      <c r="H268" s="55"/>
      <c r="J268" s="55"/>
      <c r="L268" s="55"/>
      <c r="N268" s="55"/>
      <c r="P268" s="55"/>
      <c r="R268" s="55"/>
      <c r="T268" s="55"/>
      <c r="V268" s="55"/>
      <c r="X268" s="62"/>
      <c r="Y268" s="183"/>
    </row>
    <row r="269" spans="1:25">
      <c r="A269" s="46" t="s">
        <v>12</v>
      </c>
      <c r="B269" s="56">
        <f t="shared" ref="B269:F269" si="129">SUM(B270:B271)</f>
        <v>99882</v>
      </c>
      <c r="C269" s="59"/>
      <c r="D269" s="56">
        <f t="shared" si="129"/>
        <v>100021</v>
      </c>
      <c r="E269" s="59"/>
      <c r="F269" s="56">
        <f t="shared" si="129"/>
        <v>53265</v>
      </c>
      <c r="G269" s="59"/>
      <c r="H269" s="52" t="s">
        <v>42</v>
      </c>
      <c r="J269" s="52" t="s">
        <v>42</v>
      </c>
      <c r="L269" s="52" t="s">
        <v>42</v>
      </c>
      <c r="N269" s="52" t="s">
        <v>42</v>
      </c>
      <c r="P269" s="52" t="s">
        <v>42</v>
      </c>
      <c r="R269" s="52" t="s">
        <v>42</v>
      </c>
      <c r="T269" s="52" t="s">
        <v>42</v>
      </c>
      <c r="V269" s="52" t="s">
        <v>42</v>
      </c>
      <c r="X269" s="65">
        <v>38162</v>
      </c>
      <c r="Y269" s="183"/>
    </row>
    <row r="270" spans="1:25">
      <c r="A270" s="54" t="s">
        <v>13</v>
      </c>
      <c r="B270" s="61">
        <v>28148</v>
      </c>
      <c r="C270" s="165"/>
      <c r="D270" s="61">
        <v>28971</v>
      </c>
      <c r="E270" s="165"/>
      <c r="F270" s="61">
        <v>16782</v>
      </c>
      <c r="G270" s="165"/>
      <c r="H270" s="52" t="s">
        <v>42</v>
      </c>
      <c r="J270" s="52" t="s">
        <v>42</v>
      </c>
      <c r="L270" s="52" t="s">
        <v>42</v>
      </c>
      <c r="N270" s="52" t="s">
        <v>42</v>
      </c>
      <c r="P270" s="52" t="s">
        <v>42</v>
      </c>
      <c r="R270" s="52" t="s">
        <v>42</v>
      </c>
      <c r="T270" s="52" t="s">
        <v>42</v>
      </c>
      <c r="V270" s="52" t="s">
        <v>42</v>
      </c>
      <c r="X270" s="49" t="s">
        <v>14</v>
      </c>
      <c r="Y270" s="90"/>
    </row>
    <row r="271" spans="1:25">
      <c r="A271" s="54" t="s">
        <v>15</v>
      </c>
      <c r="B271" s="61">
        <v>71734</v>
      </c>
      <c r="C271" s="165"/>
      <c r="D271" s="61">
        <v>71050</v>
      </c>
      <c r="E271" s="165"/>
      <c r="F271" s="61">
        <v>36483</v>
      </c>
      <c r="G271" s="165"/>
      <c r="H271" s="52" t="s">
        <v>42</v>
      </c>
      <c r="J271" s="52" t="s">
        <v>42</v>
      </c>
      <c r="L271" s="52" t="s">
        <v>42</v>
      </c>
      <c r="N271" s="52" t="s">
        <v>42</v>
      </c>
      <c r="P271" s="52" t="s">
        <v>42</v>
      </c>
      <c r="R271" s="52" t="s">
        <v>42</v>
      </c>
      <c r="T271" s="52" t="s">
        <v>42</v>
      </c>
      <c r="V271" s="52" t="s">
        <v>42</v>
      </c>
      <c r="X271" s="49" t="s">
        <v>14</v>
      </c>
      <c r="Y271" s="90"/>
    </row>
    <row r="272" spans="1:25">
      <c r="A272" s="54"/>
      <c r="B272" s="61"/>
      <c r="C272" s="165"/>
      <c r="D272" s="61"/>
      <c r="E272" s="165"/>
      <c r="F272" s="61"/>
      <c r="G272" s="165"/>
      <c r="H272" s="55"/>
      <c r="J272" s="55"/>
      <c r="L272" s="55"/>
      <c r="N272" s="55"/>
      <c r="P272" s="55"/>
      <c r="R272" s="55"/>
      <c r="T272" s="55"/>
      <c r="V272" s="55"/>
      <c r="X272" s="62"/>
      <c r="Y272" s="183"/>
    </row>
    <row r="273" spans="1:25">
      <c r="A273" s="46" t="s">
        <v>20</v>
      </c>
      <c r="B273" s="61"/>
      <c r="C273" s="165"/>
      <c r="D273" s="61"/>
      <c r="E273" s="165"/>
      <c r="F273" s="61"/>
      <c r="G273" s="165"/>
      <c r="H273" s="55"/>
      <c r="J273" s="55"/>
      <c r="L273" s="55"/>
      <c r="N273" s="55"/>
      <c r="P273" s="55"/>
      <c r="R273" s="55"/>
      <c r="T273" s="55"/>
      <c r="V273" s="55"/>
      <c r="X273" s="62"/>
      <c r="Y273" s="183"/>
    </row>
    <row r="274" spans="1:25">
      <c r="A274" s="46" t="s">
        <v>12</v>
      </c>
      <c r="B274" s="66">
        <f t="shared" ref="B274:F274" si="130">SUM(B275:B276)</f>
        <v>31259</v>
      </c>
      <c r="C274" s="165" t="s">
        <v>34</v>
      </c>
      <c r="D274" s="66">
        <f t="shared" si="130"/>
        <v>35493</v>
      </c>
      <c r="E274" s="165" t="s">
        <v>34</v>
      </c>
      <c r="F274" s="66">
        <f t="shared" si="130"/>
        <v>10318</v>
      </c>
      <c r="G274" s="165" t="s">
        <v>34</v>
      </c>
      <c r="H274" s="52" t="s">
        <v>42</v>
      </c>
      <c r="J274" s="52" t="s">
        <v>42</v>
      </c>
      <c r="L274" s="52" t="s">
        <v>42</v>
      </c>
      <c r="N274" s="52" t="s">
        <v>42</v>
      </c>
      <c r="P274" s="52" t="s">
        <v>42</v>
      </c>
      <c r="R274" s="52" t="s">
        <v>42</v>
      </c>
      <c r="T274" s="52" t="s">
        <v>42</v>
      </c>
      <c r="V274" s="52" t="s">
        <v>42</v>
      </c>
      <c r="X274" s="65">
        <v>7421</v>
      </c>
      <c r="Y274" s="183" t="s">
        <v>34</v>
      </c>
    </row>
    <row r="275" spans="1:25">
      <c r="A275" s="46" t="s">
        <v>13</v>
      </c>
      <c r="B275" s="58">
        <v>9766</v>
      </c>
      <c r="C275" s="59"/>
      <c r="D275" s="58">
        <v>8063</v>
      </c>
      <c r="E275" s="59"/>
      <c r="F275" s="58">
        <v>2802</v>
      </c>
      <c r="G275" s="59"/>
      <c r="H275" s="52" t="s">
        <v>42</v>
      </c>
      <c r="J275" s="52" t="s">
        <v>42</v>
      </c>
      <c r="L275" s="52" t="s">
        <v>42</v>
      </c>
      <c r="N275" s="52" t="s">
        <v>42</v>
      </c>
      <c r="P275" s="52" t="s">
        <v>42</v>
      </c>
      <c r="R275" s="52" t="s">
        <v>42</v>
      </c>
      <c r="T275" s="52" t="s">
        <v>42</v>
      </c>
      <c r="V275" s="52" t="s">
        <v>42</v>
      </c>
      <c r="X275" s="65" t="s">
        <v>14</v>
      </c>
      <c r="Y275" s="183"/>
    </row>
    <row r="276" spans="1:25">
      <c r="A276" s="54" t="s">
        <v>15</v>
      </c>
      <c r="B276" s="61">
        <v>21493</v>
      </c>
      <c r="C276" s="165"/>
      <c r="D276" s="61">
        <v>27430</v>
      </c>
      <c r="E276" s="165"/>
      <c r="F276" s="61">
        <v>7516</v>
      </c>
      <c r="G276" s="165"/>
      <c r="H276" s="52" t="s">
        <v>42</v>
      </c>
      <c r="J276" s="52" t="s">
        <v>42</v>
      </c>
      <c r="L276" s="52" t="s">
        <v>42</v>
      </c>
      <c r="N276" s="52" t="s">
        <v>42</v>
      </c>
      <c r="P276" s="52" t="s">
        <v>42</v>
      </c>
      <c r="R276" s="52" t="s">
        <v>42</v>
      </c>
      <c r="T276" s="52" t="s">
        <v>42</v>
      </c>
      <c r="V276" s="52" t="s">
        <v>42</v>
      </c>
      <c r="X276" s="49" t="s">
        <v>14</v>
      </c>
      <c r="Y276" s="90"/>
    </row>
    <row r="277" spans="1:25">
      <c r="A277" s="54"/>
      <c r="B277" s="61"/>
      <c r="C277" s="165"/>
      <c r="D277" s="61"/>
      <c r="E277" s="165"/>
      <c r="F277" s="61"/>
      <c r="G277" s="165"/>
      <c r="H277" s="55"/>
      <c r="J277" s="55"/>
      <c r="L277" s="55"/>
      <c r="N277" s="55"/>
      <c r="P277" s="55"/>
      <c r="R277" s="55"/>
      <c r="T277" s="55"/>
      <c r="V277" s="55"/>
      <c r="X277" s="49"/>
      <c r="Y277" s="90"/>
    </row>
    <row r="278" spans="1:25" ht="25.5">
      <c r="A278" s="46" t="s">
        <v>21</v>
      </c>
      <c r="B278" s="61"/>
      <c r="C278" s="165"/>
      <c r="D278" s="61"/>
      <c r="E278" s="165"/>
      <c r="F278" s="61"/>
      <c r="G278" s="165"/>
      <c r="H278" s="55"/>
      <c r="J278" s="55"/>
      <c r="L278" s="55"/>
      <c r="N278" s="55"/>
      <c r="P278" s="55"/>
      <c r="R278" s="55"/>
      <c r="T278" s="55"/>
      <c r="V278" s="55"/>
      <c r="X278" s="62"/>
      <c r="Y278" s="183"/>
    </row>
    <row r="279" spans="1:25">
      <c r="A279" s="46" t="s">
        <v>12</v>
      </c>
      <c r="B279" s="67">
        <f t="shared" ref="B279:F281" si="131">(+B264/B259)*100</f>
        <v>35.941286909028847</v>
      </c>
      <c r="C279" s="70"/>
      <c r="D279" s="67">
        <f t="shared" si="131"/>
        <v>41.207402164020628</v>
      </c>
      <c r="E279" s="70"/>
      <c r="F279" s="67">
        <f t="shared" si="131"/>
        <v>23.046067825452777</v>
      </c>
      <c r="G279" s="59"/>
      <c r="H279" s="237" t="s">
        <v>14</v>
      </c>
      <c r="J279" s="237" t="s">
        <v>14</v>
      </c>
      <c r="K279" s="238"/>
      <c r="L279" s="237" t="s">
        <v>14</v>
      </c>
      <c r="M279" s="238"/>
      <c r="N279" s="237" t="s">
        <v>14</v>
      </c>
      <c r="O279" s="238"/>
      <c r="P279" s="237" t="s">
        <v>14</v>
      </c>
      <c r="Q279" s="238"/>
      <c r="R279" s="237" t="s">
        <v>14</v>
      </c>
      <c r="S279" s="238"/>
      <c r="T279" s="237" t="s">
        <v>14</v>
      </c>
      <c r="U279" s="238"/>
      <c r="V279" s="237" t="s">
        <v>14</v>
      </c>
      <c r="X279" s="68">
        <f>(+X264/X259)*100</f>
        <v>24.806487283450053</v>
      </c>
      <c r="Y279" s="183"/>
    </row>
    <row r="280" spans="1:25">
      <c r="A280" s="54" t="s">
        <v>13</v>
      </c>
      <c r="B280" s="72">
        <f t="shared" si="131"/>
        <v>36.521051243737361</v>
      </c>
      <c r="C280" s="166"/>
      <c r="D280" s="72">
        <f t="shared" si="131"/>
        <v>34.670697826442229</v>
      </c>
      <c r="E280" s="166"/>
      <c r="F280" s="72">
        <f t="shared" si="131"/>
        <v>19.471365638766517</v>
      </c>
      <c r="G280" s="165"/>
      <c r="H280" s="237" t="s">
        <v>14</v>
      </c>
      <c r="J280" s="237" t="s">
        <v>14</v>
      </c>
      <c r="K280" s="238"/>
      <c r="L280" s="237" t="s">
        <v>14</v>
      </c>
      <c r="M280" s="238"/>
      <c r="N280" s="237" t="s">
        <v>14</v>
      </c>
      <c r="O280" s="238"/>
      <c r="P280" s="237" t="s">
        <v>14</v>
      </c>
      <c r="Q280" s="238"/>
      <c r="R280" s="237" t="s">
        <v>14</v>
      </c>
      <c r="S280" s="238"/>
      <c r="T280" s="237" t="s">
        <v>14</v>
      </c>
      <c r="U280" s="238"/>
      <c r="V280" s="237" t="s">
        <v>14</v>
      </c>
      <c r="X280" s="49" t="s">
        <v>14</v>
      </c>
      <c r="Y280" s="90"/>
    </row>
    <row r="281" spans="1:25">
      <c r="A281" s="54" t="s">
        <v>15</v>
      </c>
      <c r="B281" s="72">
        <f t="shared" si="131"/>
        <v>35.573166648063399</v>
      </c>
      <c r="C281" s="166"/>
      <c r="D281" s="72">
        <f t="shared" si="131"/>
        <v>45.797234494233749</v>
      </c>
      <c r="E281" s="166"/>
      <c r="F281" s="72">
        <f t="shared" si="131"/>
        <v>25.570302778929904</v>
      </c>
      <c r="G281" s="165"/>
      <c r="H281" s="237" t="s">
        <v>14</v>
      </c>
      <c r="J281" s="237" t="s">
        <v>14</v>
      </c>
      <c r="K281" s="238"/>
      <c r="L281" s="237" t="s">
        <v>14</v>
      </c>
      <c r="M281" s="238"/>
      <c r="N281" s="237" t="s">
        <v>14</v>
      </c>
      <c r="O281" s="238"/>
      <c r="P281" s="237" t="s">
        <v>14</v>
      </c>
      <c r="Q281" s="238"/>
      <c r="R281" s="237" t="s">
        <v>14</v>
      </c>
      <c r="S281" s="238"/>
      <c r="T281" s="237" t="s">
        <v>14</v>
      </c>
      <c r="U281" s="238"/>
      <c r="V281" s="237" t="s">
        <v>14</v>
      </c>
      <c r="X281" s="49" t="s">
        <v>14</v>
      </c>
      <c r="Y281" s="90"/>
    </row>
    <row r="282" spans="1:25">
      <c r="A282" s="46"/>
      <c r="B282" s="61"/>
      <c r="C282" s="165"/>
      <c r="D282" s="61"/>
      <c r="E282" s="165"/>
      <c r="F282" s="61"/>
      <c r="G282" s="165"/>
      <c r="H282" s="55"/>
      <c r="J282" s="239"/>
      <c r="K282" s="238"/>
      <c r="L282" s="239"/>
      <c r="M282" s="238"/>
      <c r="N282" s="239"/>
      <c r="O282" s="238"/>
      <c r="P282" s="239"/>
      <c r="Q282" s="238"/>
      <c r="R282" s="239"/>
      <c r="S282" s="238"/>
      <c r="T282" s="239"/>
      <c r="U282" s="238"/>
      <c r="V282" s="239"/>
      <c r="X282" s="62"/>
      <c r="Y282" s="183"/>
    </row>
    <row r="283" spans="1:25">
      <c r="A283" s="46" t="s">
        <v>22</v>
      </c>
      <c r="B283" s="56"/>
      <c r="C283" s="59"/>
      <c r="D283" s="56"/>
      <c r="E283" s="59"/>
      <c r="F283" s="56"/>
      <c r="G283" s="59"/>
      <c r="H283" s="55"/>
      <c r="J283" s="239"/>
      <c r="K283" s="238"/>
      <c r="L283" s="239"/>
      <c r="M283" s="238"/>
      <c r="N283" s="239"/>
      <c r="O283" s="238"/>
      <c r="P283" s="239"/>
      <c r="Q283" s="238"/>
      <c r="R283" s="239"/>
      <c r="S283" s="238"/>
      <c r="T283" s="239"/>
      <c r="U283" s="238"/>
      <c r="V283" s="239"/>
      <c r="X283" s="65"/>
      <c r="Y283" s="183"/>
    </row>
    <row r="284" spans="1:25">
      <c r="A284" s="54" t="s">
        <v>12</v>
      </c>
      <c r="B284" s="75">
        <f t="shared" ref="B284:F286" si="132">(+B274/B269)*100</f>
        <v>31.295929196451809</v>
      </c>
      <c r="C284" s="166"/>
      <c r="D284" s="75">
        <f t="shared" si="132"/>
        <v>35.485548034912668</v>
      </c>
      <c r="E284" s="166"/>
      <c r="F284" s="75">
        <f t="shared" si="132"/>
        <v>19.371069182389938</v>
      </c>
      <c r="G284" s="165"/>
      <c r="H284" s="237" t="s">
        <v>14</v>
      </c>
      <c r="J284" s="237" t="s">
        <v>14</v>
      </c>
      <c r="K284" s="238"/>
      <c r="L284" s="237" t="s">
        <v>14</v>
      </c>
      <c r="M284" s="238"/>
      <c r="N284" s="237" t="s">
        <v>14</v>
      </c>
      <c r="O284" s="238"/>
      <c r="P284" s="237" t="s">
        <v>14</v>
      </c>
      <c r="Q284" s="238"/>
      <c r="R284" s="237" t="s">
        <v>14</v>
      </c>
      <c r="S284" s="238"/>
      <c r="T284" s="237" t="s">
        <v>14</v>
      </c>
      <c r="U284" s="238"/>
      <c r="V284" s="237" t="s">
        <v>14</v>
      </c>
      <c r="X284" s="76">
        <f>(+X274/X269)*100</f>
        <v>19.446045804727216</v>
      </c>
      <c r="Y284" s="90"/>
    </row>
    <row r="285" spans="1:25">
      <c r="A285" s="54" t="s">
        <v>13</v>
      </c>
      <c r="B285" s="72">
        <f t="shared" si="132"/>
        <v>34.695182606224243</v>
      </c>
      <c r="C285" s="166"/>
      <c r="D285" s="72">
        <f t="shared" si="132"/>
        <v>27.831279555417488</v>
      </c>
      <c r="E285" s="166"/>
      <c r="F285" s="72">
        <f t="shared" si="132"/>
        <v>16.696460493385771</v>
      </c>
      <c r="G285" s="165"/>
      <c r="H285" s="237" t="s">
        <v>14</v>
      </c>
      <c r="J285" s="237" t="s">
        <v>14</v>
      </c>
      <c r="K285" s="238"/>
      <c r="L285" s="237" t="s">
        <v>14</v>
      </c>
      <c r="M285" s="238"/>
      <c r="N285" s="237" t="s">
        <v>14</v>
      </c>
      <c r="O285" s="238"/>
      <c r="P285" s="237" t="s">
        <v>14</v>
      </c>
      <c r="Q285" s="238"/>
      <c r="R285" s="237" t="s">
        <v>14</v>
      </c>
      <c r="S285" s="238"/>
      <c r="T285" s="237" t="s">
        <v>14</v>
      </c>
      <c r="U285" s="238"/>
      <c r="V285" s="237" t="s">
        <v>14</v>
      </c>
      <c r="X285" s="49" t="s">
        <v>14</v>
      </c>
      <c r="Y285" s="90"/>
    </row>
    <row r="286" spans="1:25">
      <c r="A286" s="46" t="s">
        <v>15</v>
      </c>
      <c r="B286" s="72">
        <f t="shared" si="132"/>
        <v>29.962082136783113</v>
      </c>
      <c r="C286" s="166"/>
      <c r="D286" s="72">
        <f t="shared" si="132"/>
        <v>38.606615059817031</v>
      </c>
      <c r="E286" s="166"/>
      <c r="F286" s="72">
        <f t="shared" si="132"/>
        <v>20.601375983334705</v>
      </c>
      <c r="G286" s="165"/>
      <c r="H286" s="237" t="s">
        <v>14</v>
      </c>
      <c r="J286" s="237" t="s">
        <v>14</v>
      </c>
      <c r="K286" s="238"/>
      <c r="L286" s="237" t="s">
        <v>14</v>
      </c>
      <c r="M286" s="238"/>
      <c r="N286" s="237" t="s">
        <v>14</v>
      </c>
      <c r="O286" s="238"/>
      <c r="P286" s="237" t="s">
        <v>14</v>
      </c>
      <c r="Q286" s="238"/>
      <c r="R286" s="237" t="s">
        <v>14</v>
      </c>
      <c r="S286" s="238"/>
      <c r="T286" s="237" t="s">
        <v>14</v>
      </c>
      <c r="U286" s="238"/>
      <c r="V286" s="237" t="s">
        <v>14</v>
      </c>
      <c r="X286" s="62" t="s">
        <v>14</v>
      </c>
      <c r="Y286" s="183"/>
    </row>
    <row r="287" spans="1:25">
      <c r="A287" s="46"/>
      <c r="B287" s="56"/>
      <c r="C287" s="59"/>
      <c r="D287" s="56"/>
      <c r="E287" s="59"/>
      <c r="F287" s="56"/>
      <c r="G287" s="59"/>
      <c r="H287" s="55"/>
      <c r="J287" s="239"/>
      <c r="K287" s="238"/>
      <c r="L287" s="239"/>
      <c r="M287" s="238"/>
      <c r="N287" s="239"/>
      <c r="O287" s="238"/>
      <c r="P287" s="239"/>
      <c r="Q287" s="238"/>
      <c r="R287" s="239"/>
      <c r="S287" s="238"/>
      <c r="T287" s="239"/>
      <c r="U287" s="238"/>
      <c r="V287" s="239"/>
      <c r="X287" s="65"/>
      <c r="Y287" s="183"/>
    </row>
    <row r="288" spans="1:25">
      <c r="A288" s="54" t="s">
        <v>23</v>
      </c>
      <c r="B288" s="61"/>
      <c r="C288" s="165"/>
      <c r="D288" s="61"/>
      <c r="E288" s="165"/>
      <c r="F288" s="61"/>
      <c r="G288" s="165"/>
      <c r="H288" s="55"/>
      <c r="J288" s="55"/>
      <c r="L288" s="55"/>
      <c r="N288" s="55"/>
      <c r="P288" s="55"/>
      <c r="R288" s="55"/>
      <c r="T288" s="55"/>
      <c r="V288" s="55"/>
      <c r="X288" s="49"/>
      <c r="Y288" s="90"/>
    </row>
    <row r="289" spans="1:25">
      <c r="A289" s="54" t="s">
        <v>12</v>
      </c>
      <c r="B289" s="66">
        <f t="shared" ref="B289:F289" si="133">SUM(B290:B291)</f>
        <v>10400</v>
      </c>
      <c r="C289" s="165"/>
      <c r="D289" s="66">
        <f t="shared" si="133"/>
        <v>10671</v>
      </c>
      <c r="E289" s="165"/>
      <c r="F289" s="66">
        <f t="shared" si="133"/>
        <v>3701</v>
      </c>
      <c r="G289" s="165" t="s">
        <v>34</v>
      </c>
      <c r="H289" s="52" t="s">
        <v>42</v>
      </c>
      <c r="J289" s="52" t="s">
        <v>42</v>
      </c>
      <c r="L289" s="52" t="s">
        <v>42</v>
      </c>
      <c r="N289" s="52" t="s">
        <v>42</v>
      </c>
      <c r="P289" s="52" t="s">
        <v>42</v>
      </c>
      <c r="R289" s="52" t="s">
        <v>42</v>
      </c>
      <c r="T289" s="52" t="s">
        <v>42</v>
      </c>
      <c r="V289" s="52" t="s">
        <v>42</v>
      </c>
      <c r="X289" s="53">
        <v>2155</v>
      </c>
      <c r="Y289" s="90" t="s">
        <v>34</v>
      </c>
    </row>
    <row r="290" spans="1:25">
      <c r="A290" s="46" t="s">
        <v>13</v>
      </c>
      <c r="B290" s="61">
        <v>4633</v>
      </c>
      <c r="C290" s="165"/>
      <c r="D290" s="61">
        <v>3594</v>
      </c>
      <c r="E290" s="165"/>
      <c r="F290" s="61">
        <v>1437</v>
      </c>
      <c r="G290" s="165"/>
      <c r="H290" s="52" t="s">
        <v>42</v>
      </c>
      <c r="J290" s="52" t="s">
        <v>42</v>
      </c>
      <c r="L290" s="52" t="s">
        <v>42</v>
      </c>
      <c r="N290" s="52" t="s">
        <v>42</v>
      </c>
      <c r="P290" s="52" t="s">
        <v>42</v>
      </c>
      <c r="R290" s="52" t="s">
        <v>42</v>
      </c>
      <c r="T290" s="52" t="s">
        <v>42</v>
      </c>
      <c r="V290" s="52" t="s">
        <v>42</v>
      </c>
      <c r="X290" s="62" t="s">
        <v>14</v>
      </c>
      <c r="Y290" s="183"/>
    </row>
    <row r="291" spans="1:25">
      <c r="A291" s="46" t="s">
        <v>15</v>
      </c>
      <c r="B291" s="58">
        <v>5767</v>
      </c>
      <c r="C291" s="59"/>
      <c r="D291" s="58">
        <v>7077</v>
      </c>
      <c r="E291" s="59"/>
      <c r="F291" s="58">
        <v>2264</v>
      </c>
      <c r="G291" s="59"/>
      <c r="H291" s="52" t="s">
        <v>42</v>
      </c>
      <c r="J291" s="52" t="s">
        <v>42</v>
      </c>
      <c r="L291" s="52" t="s">
        <v>42</v>
      </c>
      <c r="N291" s="52" t="s">
        <v>42</v>
      </c>
      <c r="P291" s="52" t="s">
        <v>42</v>
      </c>
      <c r="R291" s="52" t="s">
        <v>42</v>
      </c>
      <c r="T291" s="52" t="s">
        <v>42</v>
      </c>
      <c r="V291" s="52" t="s">
        <v>42</v>
      </c>
      <c r="X291" s="65" t="s">
        <v>14</v>
      </c>
      <c r="Y291" s="183"/>
    </row>
    <row r="292" spans="1:25">
      <c r="A292" s="54"/>
      <c r="B292" s="61"/>
      <c r="C292" s="165"/>
      <c r="D292" s="61"/>
      <c r="E292" s="165"/>
      <c r="F292" s="61"/>
      <c r="G292" s="165"/>
      <c r="H292" s="52"/>
      <c r="J292" s="52"/>
      <c r="L292" s="52"/>
      <c r="N292" s="52"/>
      <c r="P292" s="52"/>
      <c r="R292" s="52"/>
      <c r="T292" s="52"/>
      <c r="V292" s="52"/>
      <c r="X292" s="49"/>
      <c r="Y292" s="90"/>
    </row>
    <row r="293" spans="1:25">
      <c r="A293" s="54" t="s">
        <v>31</v>
      </c>
      <c r="B293" s="61"/>
      <c r="C293" s="165"/>
      <c r="D293" s="61"/>
      <c r="E293" s="165"/>
      <c r="F293" s="61"/>
      <c r="G293" s="165"/>
      <c r="H293" s="55"/>
      <c r="J293" s="55"/>
      <c r="L293" s="55"/>
      <c r="N293" s="55"/>
      <c r="P293" s="55"/>
      <c r="R293" s="55"/>
      <c r="T293" s="55"/>
      <c r="V293" s="55"/>
      <c r="X293" s="49"/>
      <c r="Y293" s="90"/>
    </row>
    <row r="294" spans="1:25">
      <c r="A294" s="46" t="s">
        <v>12</v>
      </c>
      <c r="B294" s="79">
        <f t="shared" ref="B294:F296" si="134">B274/B289</f>
        <v>3.0056730769230771</v>
      </c>
      <c r="C294" s="171"/>
      <c r="D294" s="79">
        <f t="shared" si="134"/>
        <v>3.3261175147596287</v>
      </c>
      <c r="E294" s="171"/>
      <c r="F294" s="79">
        <f t="shared" si="134"/>
        <v>2.7878951634693325</v>
      </c>
      <c r="G294" s="165"/>
      <c r="H294" s="237" t="s">
        <v>14</v>
      </c>
      <c r="I294" s="238"/>
      <c r="J294" s="237" t="s">
        <v>14</v>
      </c>
      <c r="K294" s="238"/>
      <c r="L294" s="237" t="s">
        <v>14</v>
      </c>
      <c r="M294" s="238"/>
      <c r="N294" s="237" t="s">
        <v>14</v>
      </c>
      <c r="O294" s="238"/>
      <c r="P294" s="237" t="s">
        <v>14</v>
      </c>
      <c r="Q294" s="238"/>
      <c r="R294" s="237" t="s">
        <v>14</v>
      </c>
      <c r="S294" s="238"/>
      <c r="T294" s="237" t="s">
        <v>14</v>
      </c>
      <c r="U294" s="238"/>
      <c r="V294" s="237" t="s">
        <v>14</v>
      </c>
      <c r="X294" s="80">
        <f t="shared" ref="X294" si="135">X274/X289</f>
        <v>3.4436194895591647</v>
      </c>
      <c r="Y294" s="183"/>
    </row>
    <row r="295" spans="1:25">
      <c r="A295" s="46" t="s">
        <v>13</v>
      </c>
      <c r="B295" s="81">
        <f t="shared" si="134"/>
        <v>2.1079214331966329</v>
      </c>
      <c r="C295" s="82"/>
      <c r="D295" s="81">
        <f t="shared" si="134"/>
        <v>2.2434613244296049</v>
      </c>
      <c r="E295" s="82"/>
      <c r="F295" s="81">
        <f t="shared" si="134"/>
        <v>1.9498956158663883</v>
      </c>
      <c r="G295" s="59"/>
      <c r="H295" s="237" t="s">
        <v>14</v>
      </c>
      <c r="I295" s="238"/>
      <c r="J295" s="237" t="s">
        <v>14</v>
      </c>
      <c r="K295" s="238"/>
      <c r="L295" s="237" t="s">
        <v>14</v>
      </c>
      <c r="M295" s="238"/>
      <c r="N295" s="237" t="s">
        <v>14</v>
      </c>
      <c r="O295" s="238"/>
      <c r="P295" s="237" t="s">
        <v>14</v>
      </c>
      <c r="Q295" s="238"/>
      <c r="R295" s="237" t="s">
        <v>14</v>
      </c>
      <c r="S295" s="238"/>
      <c r="T295" s="237" t="s">
        <v>14</v>
      </c>
      <c r="U295" s="238"/>
      <c r="V295" s="237" t="s">
        <v>14</v>
      </c>
      <c r="X295" s="65" t="s">
        <v>14</v>
      </c>
      <c r="Y295" s="183"/>
    </row>
    <row r="296" spans="1:25">
      <c r="A296" s="159" t="s">
        <v>15</v>
      </c>
      <c r="B296" s="160">
        <f t="shared" si="134"/>
        <v>3.7268943991676782</v>
      </c>
      <c r="C296" s="167"/>
      <c r="D296" s="160">
        <f t="shared" si="134"/>
        <v>3.8759361311290093</v>
      </c>
      <c r="E296" s="167"/>
      <c r="F296" s="160">
        <f t="shared" si="134"/>
        <v>3.3197879858657244</v>
      </c>
      <c r="G296" s="178"/>
      <c r="H296" s="240" t="s">
        <v>14</v>
      </c>
      <c r="I296" s="241"/>
      <c r="J296" s="240" t="s">
        <v>14</v>
      </c>
      <c r="K296" s="241"/>
      <c r="L296" s="240" t="s">
        <v>14</v>
      </c>
      <c r="M296" s="241"/>
      <c r="N296" s="240" t="s">
        <v>14</v>
      </c>
      <c r="O296" s="241"/>
      <c r="P296" s="240" t="s">
        <v>14</v>
      </c>
      <c r="Q296" s="241"/>
      <c r="R296" s="240" t="s">
        <v>14</v>
      </c>
      <c r="S296" s="241"/>
      <c r="T296" s="240" t="s">
        <v>14</v>
      </c>
      <c r="U296" s="241"/>
      <c r="V296" s="240" t="s">
        <v>14</v>
      </c>
      <c r="W296" s="168"/>
      <c r="X296" s="163" t="s">
        <v>14</v>
      </c>
      <c r="Y296" s="190"/>
    </row>
    <row r="297" spans="1:25" ht="25.5" customHeight="1">
      <c r="H297" s="83"/>
      <c r="J297" s="83"/>
      <c r="L297" s="83"/>
      <c r="N297" s="83"/>
      <c r="P297" s="83"/>
      <c r="R297" s="83"/>
      <c r="T297" s="83"/>
      <c r="V297" s="83"/>
    </row>
    <row r="298" spans="1:25">
      <c r="A298" s="96" t="s">
        <v>54</v>
      </c>
      <c r="B298" s="248">
        <v>2019</v>
      </c>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181"/>
    </row>
    <row r="299" spans="1:25">
      <c r="A299" s="97" t="s">
        <v>55</v>
      </c>
      <c r="B299" s="94" t="s">
        <v>0</v>
      </c>
      <c r="C299" s="170"/>
      <c r="D299" s="94" t="s">
        <v>1</v>
      </c>
      <c r="E299" s="170"/>
      <c r="F299" s="94" t="s">
        <v>2</v>
      </c>
      <c r="G299" s="170"/>
      <c r="H299" s="94" t="s">
        <v>3</v>
      </c>
      <c r="I299" s="170"/>
      <c r="J299" s="94" t="s">
        <v>4</v>
      </c>
      <c r="K299" s="170"/>
      <c r="L299" s="94" t="s">
        <v>5</v>
      </c>
      <c r="M299" s="170"/>
      <c r="N299" s="94" t="s">
        <v>6</v>
      </c>
      <c r="O299" s="170"/>
      <c r="P299" s="94" t="s">
        <v>7</v>
      </c>
      <c r="Q299" s="170"/>
      <c r="R299" s="94" t="s">
        <v>47</v>
      </c>
      <c r="S299" s="170"/>
      <c r="T299" s="94" t="s">
        <v>8</v>
      </c>
      <c r="U299" s="170"/>
      <c r="V299" s="94" t="s">
        <v>9</v>
      </c>
      <c r="W299" s="170"/>
      <c r="X299" s="94" t="s">
        <v>10</v>
      </c>
      <c r="Y299" s="181"/>
    </row>
    <row r="301" spans="1:25">
      <c r="A301" s="46" t="s">
        <v>11</v>
      </c>
    </row>
    <row r="302" spans="1:25">
      <c r="A302" s="46" t="s">
        <v>12</v>
      </c>
      <c r="B302" s="51">
        <f t="shared" ref="B302" si="136">SUM(B303:B304)</f>
        <v>73</v>
      </c>
      <c r="D302" s="50">
        <f>SUM(D303:D304)</f>
        <v>73</v>
      </c>
      <c r="F302" s="50">
        <f>SUM(F303:F304)</f>
        <v>72</v>
      </c>
      <c r="H302" s="50">
        <f t="shared" ref="H302:X302" si="137">SUM(H303:H304)</f>
        <v>72</v>
      </c>
      <c r="I302" s="48"/>
      <c r="J302" s="50">
        <f t="shared" si="137"/>
        <v>66</v>
      </c>
      <c r="K302" s="48"/>
      <c r="L302" s="50">
        <f t="shared" si="137"/>
        <v>66</v>
      </c>
      <c r="M302" s="48"/>
      <c r="N302" s="50">
        <f t="shared" si="137"/>
        <v>66</v>
      </c>
      <c r="O302" s="48"/>
      <c r="P302" s="50">
        <f t="shared" si="137"/>
        <v>66</v>
      </c>
      <c r="Q302" s="48"/>
      <c r="R302" s="50">
        <f t="shared" si="137"/>
        <v>64</v>
      </c>
      <c r="S302" s="48"/>
      <c r="T302" s="50">
        <f t="shared" si="137"/>
        <v>52</v>
      </c>
      <c r="U302" s="48"/>
      <c r="V302" s="50">
        <f t="shared" si="137"/>
        <v>56</v>
      </c>
      <c r="W302" s="48"/>
      <c r="X302" s="50">
        <f t="shared" si="137"/>
        <v>64</v>
      </c>
      <c r="Y302" s="90"/>
    </row>
    <row r="303" spans="1:25">
      <c r="A303" s="54" t="s">
        <v>13</v>
      </c>
      <c r="B303" s="47">
        <v>13</v>
      </c>
      <c r="D303" s="47">
        <v>13</v>
      </c>
      <c r="F303" s="47">
        <v>13</v>
      </c>
      <c r="H303" s="47">
        <v>13</v>
      </c>
      <c r="I303" s="48"/>
      <c r="J303" s="47">
        <v>13</v>
      </c>
      <c r="K303" s="48"/>
      <c r="L303" s="47">
        <v>13</v>
      </c>
      <c r="M303" s="48"/>
      <c r="N303" s="47">
        <v>13</v>
      </c>
      <c r="O303" s="48"/>
      <c r="P303" s="47">
        <v>13</v>
      </c>
      <c r="Q303" s="48"/>
      <c r="R303" s="47">
        <v>13</v>
      </c>
      <c r="S303" s="48"/>
      <c r="T303" s="47">
        <v>1</v>
      </c>
      <c r="U303" s="48"/>
      <c r="V303" s="47">
        <v>3</v>
      </c>
      <c r="W303" s="48"/>
      <c r="X303" s="47">
        <v>13</v>
      </c>
      <c r="Y303" s="90"/>
    </row>
    <row r="304" spans="1:25">
      <c r="A304" s="54" t="s">
        <v>15</v>
      </c>
      <c r="B304" s="47">
        <v>60</v>
      </c>
      <c r="D304" s="47">
        <v>60</v>
      </c>
      <c r="F304" s="47">
        <v>59</v>
      </c>
      <c r="H304" s="47">
        <v>59</v>
      </c>
      <c r="I304" s="48"/>
      <c r="J304" s="47">
        <v>53</v>
      </c>
      <c r="K304" s="48"/>
      <c r="L304" s="47">
        <v>53</v>
      </c>
      <c r="M304" s="48"/>
      <c r="N304" s="47">
        <v>53</v>
      </c>
      <c r="O304" s="48"/>
      <c r="P304" s="47">
        <v>53</v>
      </c>
      <c r="Q304" s="48"/>
      <c r="R304" s="47">
        <v>51</v>
      </c>
      <c r="S304" s="48"/>
      <c r="T304" s="47">
        <v>51</v>
      </c>
      <c r="U304" s="48"/>
      <c r="V304" s="47">
        <v>53</v>
      </c>
      <c r="W304" s="48"/>
      <c r="X304" s="47">
        <v>51</v>
      </c>
      <c r="Y304" s="90"/>
    </row>
    <row r="305" spans="1:25">
      <c r="A305" s="54"/>
      <c r="B305" s="47"/>
      <c r="D305" s="47"/>
      <c r="F305" s="47"/>
      <c r="H305" s="47"/>
      <c r="I305" s="48"/>
      <c r="J305" s="47"/>
      <c r="K305" s="48"/>
      <c r="L305" s="47"/>
      <c r="M305" s="48"/>
      <c r="N305" s="47"/>
      <c r="O305" s="48"/>
      <c r="P305" s="47"/>
      <c r="Q305" s="48"/>
      <c r="R305" s="47"/>
      <c r="S305" s="48"/>
      <c r="T305" s="47"/>
      <c r="U305" s="48"/>
      <c r="V305" s="47"/>
      <c r="W305" s="48"/>
      <c r="X305" s="47"/>
      <c r="Y305" s="90"/>
    </row>
    <row r="306" spans="1:25">
      <c r="A306" s="46" t="s">
        <v>16</v>
      </c>
      <c r="B306" s="47"/>
      <c r="D306" s="47"/>
      <c r="F306" s="47"/>
      <c r="H306" s="47"/>
      <c r="I306" s="48"/>
      <c r="J306" s="47"/>
      <c r="K306" s="48"/>
      <c r="L306" s="47"/>
      <c r="M306" s="48"/>
      <c r="N306" s="47"/>
      <c r="O306" s="48"/>
      <c r="P306" s="47"/>
      <c r="Q306" s="48"/>
      <c r="R306" s="47"/>
      <c r="S306" s="48"/>
      <c r="T306" s="47"/>
      <c r="U306" s="48"/>
      <c r="V306" s="47"/>
      <c r="W306" s="48"/>
      <c r="X306" s="47"/>
      <c r="Y306" s="90"/>
    </row>
    <row r="307" spans="1:25">
      <c r="A307" s="46" t="s">
        <v>12</v>
      </c>
      <c r="B307" s="56">
        <f t="shared" ref="B307" si="138">SUM(B308:B309)</f>
        <v>27063</v>
      </c>
      <c r="D307" s="56">
        <f>SUM(D308:D309)</f>
        <v>25312</v>
      </c>
      <c r="F307" s="56">
        <f>SUM(F308:F309)</f>
        <v>26795</v>
      </c>
      <c r="H307" s="56">
        <f t="shared" ref="H307:X307" si="139">SUM(H308:H309)</f>
        <v>25950</v>
      </c>
      <c r="I307" s="59"/>
      <c r="J307" s="56">
        <f t="shared" si="139"/>
        <v>26133</v>
      </c>
      <c r="K307" s="59"/>
      <c r="L307" s="56">
        <f t="shared" si="139"/>
        <v>25000</v>
      </c>
      <c r="M307" s="59"/>
      <c r="N307" s="56">
        <f t="shared" si="139"/>
        <v>26071</v>
      </c>
      <c r="O307" s="59"/>
      <c r="P307" s="56">
        <f t="shared" si="139"/>
        <v>26133</v>
      </c>
      <c r="Q307" s="59"/>
      <c r="R307" s="56">
        <f t="shared" si="139"/>
        <v>24630</v>
      </c>
      <c r="S307" s="59"/>
      <c r="T307" s="56">
        <f t="shared" si="139"/>
        <v>25451</v>
      </c>
      <c r="U307" s="59"/>
      <c r="V307" s="56">
        <f t="shared" si="139"/>
        <v>24348</v>
      </c>
      <c r="W307" s="59"/>
      <c r="X307" s="56">
        <f t="shared" si="139"/>
        <v>25947</v>
      </c>
      <c r="Y307" s="182"/>
    </row>
    <row r="308" spans="1:25">
      <c r="A308" s="54" t="s">
        <v>13</v>
      </c>
      <c r="B308" s="60">
        <v>10323</v>
      </c>
      <c r="D308" s="60">
        <v>9408</v>
      </c>
      <c r="F308" s="60">
        <v>10323</v>
      </c>
      <c r="H308" s="60">
        <v>9990</v>
      </c>
      <c r="I308" s="172"/>
      <c r="J308" s="60">
        <v>10323</v>
      </c>
      <c r="K308" s="172"/>
      <c r="L308" s="60">
        <v>9760</v>
      </c>
      <c r="M308" s="172"/>
      <c r="N308" s="60">
        <v>10323</v>
      </c>
      <c r="O308" s="172"/>
      <c r="P308" s="60">
        <v>10323</v>
      </c>
      <c r="Q308" s="172"/>
      <c r="R308" s="60">
        <v>9990</v>
      </c>
      <c r="S308" s="172"/>
      <c r="T308" s="60">
        <v>10323</v>
      </c>
      <c r="U308" s="172"/>
      <c r="V308" s="60">
        <v>9990</v>
      </c>
      <c r="W308" s="172"/>
      <c r="X308" s="60">
        <v>10323</v>
      </c>
      <c r="Y308" s="182"/>
    </row>
    <row r="309" spans="1:25">
      <c r="A309" s="54" t="s">
        <v>15</v>
      </c>
      <c r="B309" s="60">
        <v>16740</v>
      </c>
      <c r="D309" s="60">
        <v>15904</v>
      </c>
      <c r="F309" s="60">
        <v>16472</v>
      </c>
      <c r="H309" s="60">
        <v>15960</v>
      </c>
      <c r="I309" s="172"/>
      <c r="J309" s="60">
        <v>15810</v>
      </c>
      <c r="K309" s="172"/>
      <c r="L309" s="60">
        <v>15240</v>
      </c>
      <c r="M309" s="172"/>
      <c r="N309" s="60">
        <v>15748</v>
      </c>
      <c r="O309" s="172"/>
      <c r="P309" s="60">
        <v>15810</v>
      </c>
      <c r="Q309" s="172"/>
      <c r="R309" s="60">
        <v>14640</v>
      </c>
      <c r="S309" s="172"/>
      <c r="T309" s="60">
        <v>15128</v>
      </c>
      <c r="U309" s="172"/>
      <c r="V309" s="60">
        <v>14358</v>
      </c>
      <c r="W309" s="172"/>
      <c r="X309" s="60">
        <v>15624</v>
      </c>
      <c r="Y309" s="182"/>
    </row>
    <row r="310" spans="1:25">
      <c r="A310" s="54"/>
      <c r="B310" s="60"/>
      <c r="D310" s="60"/>
      <c r="F310" s="60"/>
      <c r="H310" s="60"/>
      <c r="I310" s="172"/>
      <c r="J310" s="60"/>
      <c r="K310" s="172"/>
      <c r="L310" s="60"/>
      <c r="M310" s="172"/>
      <c r="N310" s="60"/>
      <c r="O310" s="172"/>
      <c r="P310" s="60"/>
      <c r="Q310" s="172"/>
      <c r="R310" s="60"/>
      <c r="S310" s="172"/>
      <c r="T310" s="60"/>
      <c r="U310" s="172"/>
      <c r="V310" s="60"/>
      <c r="W310" s="172"/>
      <c r="X310" s="60"/>
      <c r="Y310" s="182"/>
    </row>
    <row r="311" spans="1:25">
      <c r="A311" s="46" t="s">
        <v>17</v>
      </c>
      <c r="B311" s="63"/>
      <c r="D311" s="64"/>
      <c r="F311" s="64"/>
      <c r="H311" s="64"/>
      <c r="I311" s="173"/>
      <c r="J311" s="64"/>
      <c r="K311" s="173"/>
      <c r="L311" s="64"/>
      <c r="M311" s="173"/>
      <c r="N311" s="64"/>
      <c r="O311" s="173"/>
      <c r="P311" s="47"/>
      <c r="Q311" s="48"/>
      <c r="R311" s="47"/>
      <c r="S311" s="48"/>
      <c r="T311" s="47"/>
      <c r="U311" s="48"/>
      <c r="V311" s="47"/>
      <c r="W311" s="48"/>
      <c r="X311" s="47"/>
      <c r="Y311" s="90"/>
    </row>
    <row r="312" spans="1:25">
      <c r="A312" s="46" t="s">
        <v>12</v>
      </c>
      <c r="B312" s="56">
        <f t="shared" ref="B312" si="140">SUM(B313:B314)</f>
        <v>9469</v>
      </c>
      <c r="D312" s="56">
        <f>SUM(D313:D314)</f>
        <v>11217</v>
      </c>
      <c r="F312" s="56">
        <f>SUM(F313:F314)</f>
        <v>8337</v>
      </c>
      <c r="H312" s="56">
        <f t="shared" ref="H312:X312" si="141">SUM(H313:H314)</f>
        <v>6730</v>
      </c>
      <c r="I312" s="176" t="s">
        <v>34</v>
      </c>
      <c r="J312" s="56">
        <f t="shared" si="141"/>
        <v>3965</v>
      </c>
      <c r="K312" s="59"/>
      <c r="L312" s="56">
        <f t="shared" si="141"/>
        <v>3399</v>
      </c>
      <c r="M312" s="59"/>
      <c r="N312" s="56">
        <f t="shared" si="141"/>
        <v>6664</v>
      </c>
      <c r="O312" s="59"/>
      <c r="P312" s="56">
        <f t="shared" si="141"/>
        <v>5619</v>
      </c>
      <c r="Q312" s="59"/>
      <c r="R312" s="56">
        <f t="shared" si="141"/>
        <v>5000</v>
      </c>
      <c r="S312" s="176" t="s">
        <v>34</v>
      </c>
      <c r="T312" s="56">
        <f t="shared" si="141"/>
        <v>5684</v>
      </c>
      <c r="U312" s="59"/>
      <c r="V312" s="56">
        <f t="shared" si="141"/>
        <v>6513</v>
      </c>
      <c r="W312" s="59"/>
      <c r="X312" s="56">
        <f t="shared" si="141"/>
        <v>6485</v>
      </c>
      <c r="Y312" s="182"/>
    </row>
    <row r="313" spans="1:25">
      <c r="A313" s="54" t="s">
        <v>13</v>
      </c>
      <c r="B313" s="60">
        <v>4097</v>
      </c>
      <c r="D313" s="60">
        <v>4243</v>
      </c>
      <c r="F313" s="60">
        <v>3627</v>
      </c>
      <c r="H313" s="60">
        <v>3006</v>
      </c>
      <c r="I313" s="172"/>
      <c r="J313" s="60">
        <v>2294</v>
      </c>
      <c r="K313" s="172"/>
      <c r="L313" s="60">
        <v>2081</v>
      </c>
      <c r="M313" s="172"/>
      <c r="N313" s="60">
        <v>3420</v>
      </c>
      <c r="O313" s="172"/>
      <c r="P313" s="60">
        <v>3090</v>
      </c>
      <c r="Q313" s="172"/>
      <c r="R313" s="60">
        <v>2384</v>
      </c>
      <c r="S313" s="172"/>
      <c r="T313" s="60">
        <v>2496</v>
      </c>
      <c r="U313" s="172"/>
      <c r="V313" s="60">
        <v>2943</v>
      </c>
      <c r="W313" s="172"/>
      <c r="X313" s="60">
        <v>2395</v>
      </c>
      <c r="Y313" s="182"/>
    </row>
    <row r="314" spans="1:25">
      <c r="A314" s="54" t="s">
        <v>15</v>
      </c>
      <c r="B314" s="60">
        <v>5372</v>
      </c>
      <c r="D314" s="60">
        <v>6974</v>
      </c>
      <c r="F314" s="60">
        <v>4710</v>
      </c>
      <c r="H314" s="60">
        <v>3724</v>
      </c>
      <c r="I314" s="172"/>
      <c r="J314" s="60">
        <v>1671</v>
      </c>
      <c r="K314" s="172"/>
      <c r="L314" s="60">
        <v>1318</v>
      </c>
      <c r="M314" s="172"/>
      <c r="N314" s="60">
        <v>3244</v>
      </c>
      <c r="O314" s="172"/>
      <c r="P314" s="60">
        <v>2529</v>
      </c>
      <c r="Q314" s="172"/>
      <c r="R314" s="60">
        <v>2616</v>
      </c>
      <c r="S314" s="172"/>
      <c r="T314" s="60">
        <v>3188</v>
      </c>
      <c r="U314" s="172"/>
      <c r="V314" s="60">
        <v>3570</v>
      </c>
      <c r="W314" s="172"/>
      <c r="X314" s="60">
        <v>4090</v>
      </c>
      <c r="Y314" s="182"/>
    </row>
    <row r="315" spans="1:25">
      <c r="A315" s="54"/>
      <c r="B315" s="60"/>
      <c r="D315" s="60"/>
      <c r="F315" s="60"/>
      <c r="H315" s="60"/>
      <c r="I315" s="172"/>
      <c r="J315" s="60"/>
      <c r="K315" s="172"/>
      <c r="L315" s="60"/>
      <c r="M315" s="172"/>
      <c r="N315" s="60"/>
      <c r="O315" s="172"/>
      <c r="P315" s="60"/>
      <c r="Q315" s="172"/>
      <c r="R315" s="60"/>
      <c r="S315" s="172"/>
      <c r="T315" s="60"/>
      <c r="U315" s="172"/>
      <c r="V315" s="60"/>
      <c r="W315" s="172"/>
      <c r="X315" s="60"/>
      <c r="Y315" s="182"/>
    </row>
    <row r="316" spans="1:25">
      <c r="A316" s="46" t="s">
        <v>19</v>
      </c>
      <c r="B316" s="64"/>
      <c r="D316" s="64"/>
      <c r="F316" s="64"/>
      <c r="H316" s="64"/>
      <c r="I316" s="173"/>
      <c r="J316" s="64"/>
      <c r="K316" s="173"/>
      <c r="L316" s="64"/>
      <c r="M316" s="173"/>
      <c r="N316" s="64"/>
      <c r="O316" s="173"/>
      <c r="P316" s="61"/>
      <c r="Q316" s="165"/>
      <c r="R316" s="61"/>
      <c r="S316" s="165"/>
      <c r="T316" s="61"/>
      <c r="U316" s="165"/>
      <c r="V316" s="61"/>
      <c r="W316" s="165"/>
      <c r="X316" s="61"/>
      <c r="Y316" s="183"/>
    </row>
    <row r="317" spans="1:25">
      <c r="A317" s="46" t="s">
        <v>12</v>
      </c>
      <c r="B317" s="56">
        <f t="shared" ref="B317" si="142">SUM(B318:B319)</f>
        <v>93124</v>
      </c>
      <c r="D317" s="56">
        <f>SUM(D318:D319)</f>
        <v>87192</v>
      </c>
      <c r="F317" s="56">
        <f>SUM(F318:F319)</f>
        <v>91576</v>
      </c>
      <c r="H317" s="56">
        <f t="shared" ref="H317:X317" si="143">SUM(H318:H319)</f>
        <v>88980</v>
      </c>
      <c r="I317" s="59"/>
      <c r="J317" s="56">
        <f t="shared" si="143"/>
        <v>87947</v>
      </c>
      <c r="K317" s="59"/>
      <c r="L317" s="56">
        <f t="shared" si="143"/>
        <v>84280</v>
      </c>
      <c r="M317" s="59"/>
      <c r="N317" s="56">
        <f t="shared" si="143"/>
        <v>87699</v>
      </c>
      <c r="O317" s="59"/>
      <c r="P317" s="56">
        <f t="shared" si="143"/>
        <v>88040</v>
      </c>
      <c r="Q317" s="59"/>
      <c r="R317" s="56">
        <f t="shared" si="143"/>
        <v>82350</v>
      </c>
      <c r="S317" s="59"/>
      <c r="T317" s="56">
        <f t="shared" si="143"/>
        <v>85033</v>
      </c>
      <c r="U317" s="59"/>
      <c r="V317" s="56">
        <f t="shared" si="143"/>
        <v>84072</v>
      </c>
      <c r="W317" s="59"/>
      <c r="X317" s="56">
        <f t="shared" si="143"/>
        <v>86862</v>
      </c>
      <c r="Y317" s="182"/>
    </row>
    <row r="318" spans="1:25">
      <c r="A318" s="54" t="s">
        <v>13</v>
      </c>
      <c r="B318" s="60">
        <v>24552</v>
      </c>
      <c r="D318" s="60">
        <v>22624</v>
      </c>
      <c r="F318" s="60">
        <v>24552</v>
      </c>
      <c r="H318" s="60">
        <v>23760</v>
      </c>
      <c r="I318" s="172"/>
      <c r="J318" s="60">
        <v>24521</v>
      </c>
      <c r="K318" s="172"/>
      <c r="L318" s="60">
        <v>23200</v>
      </c>
      <c r="M318" s="172"/>
      <c r="N318" s="60">
        <v>24583</v>
      </c>
      <c r="O318" s="172"/>
      <c r="P318" s="60">
        <v>24614</v>
      </c>
      <c r="Q318" s="172"/>
      <c r="R318" s="60">
        <v>23970</v>
      </c>
      <c r="S318" s="172"/>
      <c r="T318" s="60">
        <v>24707</v>
      </c>
      <c r="U318" s="172"/>
      <c r="V318" s="60">
        <v>23880</v>
      </c>
      <c r="W318" s="172"/>
      <c r="X318" s="60">
        <v>24614</v>
      </c>
      <c r="Y318" s="182"/>
    </row>
    <row r="319" spans="1:25">
      <c r="A319" s="54" t="s">
        <v>15</v>
      </c>
      <c r="B319" s="60">
        <v>68572</v>
      </c>
      <c r="D319" s="60">
        <v>64568</v>
      </c>
      <c r="F319" s="60">
        <v>67024</v>
      </c>
      <c r="H319" s="60">
        <v>65220</v>
      </c>
      <c r="I319" s="172"/>
      <c r="J319" s="60">
        <v>63426</v>
      </c>
      <c r="K319" s="172"/>
      <c r="L319" s="60">
        <v>61080</v>
      </c>
      <c r="M319" s="172"/>
      <c r="N319" s="60">
        <v>63116</v>
      </c>
      <c r="O319" s="172"/>
      <c r="P319" s="60">
        <v>63426</v>
      </c>
      <c r="Q319" s="172"/>
      <c r="R319" s="60">
        <v>58380</v>
      </c>
      <c r="S319" s="172"/>
      <c r="T319" s="60">
        <v>60326</v>
      </c>
      <c r="U319" s="172"/>
      <c r="V319" s="60">
        <v>60192</v>
      </c>
      <c r="W319" s="172"/>
      <c r="X319" s="60">
        <v>62248</v>
      </c>
      <c r="Y319" s="182"/>
    </row>
    <row r="320" spans="1:25">
      <c r="A320" s="54"/>
      <c r="B320" s="60"/>
      <c r="D320" s="60"/>
      <c r="F320" s="60"/>
      <c r="H320" s="60"/>
      <c r="I320" s="172"/>
      <c r="J320" s="60"/>
      <c r="K320" s="172"/>
      <c r="L320" s="60"/>
      <c r="M320" s="172"/>
      <c r="N320" s="60"/>
      <c r="O320" s="172"/>
      <c r="P320" s="60"/>
      <c r="Q320" s="172"/>
      <c r="R320" s="60"/>
      <c r="S320" s="172"/>
      <c r="T320" s="60"/>
      <c r="U320" s="172"/>
      <c r="V320" s="60"/>
      <c r="W320" s="172"/>
      <c r="X320" s="60"/>
      <c r="Y320" s="182"/>
    </row>
    <row r="321" spans="1:25">
      <c r="A321" s="46" t="s">
        <v>20</v>
      </c>
      <c r="B321" s="63"/>
      <c r="D321" s="63"/>
      <c r="F321" s="63"/>
      <c r="H321" s="63"/>
      <c r="I321" s="173"/>
      <c r="J321" s="63"/>
      <c r="K321" s="173"/>
      <c r="L321" s="63"/>
      <c r="M321" s="173"/>
      <c r="N321" s="63"/>
      <c r="O321" s="173"/>
      <c r="P321" s="47"/>
      <c r="Q321" s="48"/>
      <c r="R321" s="47"/>
      <c r="S321" s="48"/>
      <c r="T321" s="47"/>
      <c r="U321" s="48"/>
      <c r="V321" s="47"/>
      <c r="W321" s="48"/>
      <c r="X321" s="47"/>
      <c r="Y321" s="90"/>
    </row>
    <row r="322" spans="1:25">
      <c r="A322" s="46" t="s">
        <v>12</v>
      </c>
      <c r="B322" s="64">
        <f t="shared" ref="B322" si="144">SUM(B323:B324)</f>
        <v>26892</v>
      </c>
      <c r="D322" s="64">
        <f>SUM(D323:D324)</f>
        <v>33184</v>
      </c>
      <c r="F322" s="64">
        <f>SUM(F323:F324)</f>
        <v>21974</v>
      </c>
      <c r="H322" s="64">
        <f t="shared" ref="H322:X322" si="145">SUM(H323:H324)</f>
        <v>15641</v>
      </c>
      <c r="I322" s="173" t="s">
        <v>34</v>
      </c>
      <c r="J322" s="64">
        <f t="shared" si="145"/>
        <v>9103</v>
      </c>
      <c r="K322" s="173" t="s">
        <v>34</v>
      </c>
      <c r="L322" s="64">
        <f t="shared" si="145"/>
        <v>8410</v>
      </c>
      <c r="M322" s="173" t="s">
        <v>34</v>
      </c>
      <c r="N322" s="64">
        <f t="shared" si="145"/>
        <v>19170</v>
      </c>
      <c r="O322" s="173" t="s">
        <v>34</v>
      </c>
      <c r="P322" s="66">
        <f t="shared" si="145"/>
        <v>14369</v>
      </c>
      <c r="Q322" s="165" t="s">
        <v>34</v>
      </c>
      <c r="R322" s="66">
        <f t="shared" si="145"/>
        <v>13910</v>
      </c>
      <c r="S322" s="165" t="s">
        <v>34</v>
      </c>
      <c r="T322" s="66">
        <f t="shared" si="145"/>
        <v>15342</v>
      </c>
      <c r="U322" s="165" t="s">
        <v>34</v>
      </c>
      <c r="V322" s="66">
        <f t="shared" si="145"/>
        <v>17243</v>
      </c>
      <c r="W322" s="165" t="s">
        <v>34</v>
      </c>
      <c r="X322" s="66">
        <f t="shared" si="145"/>
        <v>18593</v>
      </c>
      <c r="Y322" s="183" t="s">
        <v>34</v>
      </c>
    </row>
    <row r="323" spans="1:25">
      <c r="A323" s="46" t="s">
        <v>13</v>
      </c>
      <c r="B323" s="58">
        <v>9172</v>
      </c>
      <c r="D323" s="58">
        <v>9363</v>
      </c>
      <c r="F323" s="58">
        <v>7635</v>
      </c>
      <c r="H323" s="58">
        <v>6071</v>
      </c>
      <c r="I323" s="59"/>
      <c r="J323" s="58">
        <v>4094</v>
      </c>
      <c r="K323" s="59"/>
      <c r="L323" s="58">
        <v>3812</v>
      </c>
      <c r="M323" s="59"/>
      <c r="N323" s="58">
        <v>7067</v>
      </c>
      <c r="O323" s="59"/>
      <c r="P323" s="58">
        <v>6237</v>
      </c>
      <c r="Q323" s="59"/>
      <c r="R323" s="58">
        <v>5155</v>
      </c>
      <c r="S323" s="59"/>
      <c r="T323" s="58">
        <v>5245</v>
      </c>
      <c r="U323" s="59"/>
      <c r="V323" s="58">
        <v>6285</v>
      </c>
      <c r="W323" s="59"/>
      <c r="X323" s="58">
        <v>4900</v>
      </c>
      <c r="Y323" s="182"/>
    </row>
    <row r="324" spans="1:25">
      <c r="A324" s="54" t="s">
        <v>15</v>
      </c>
      <c r="B324" s="60">
        <v>17720</v>
      </c>
      <c r="D324" s="60">
        <v>23821</v>
      </c>
      <c r="F324" s="60">
        <v>14339</v>
      </c>
      <c r="H324" s="60">
        <v>9570</v>
      </c>
      <c r="I324" s="172"/>
      <c r="J324" s="60">
        <v>5009</v>
      </c>
      <c r="K324" s="172"/>
      <c r="L324" s="60">
        <v>4598</v>
      </c>
      <c r="M324" s="172"/>
      <c r="N324" s="60">
        <v>12103</v>
      </c>
      <c r="O324" s="172"/>
      <c r="P324" s="60">
        <v>8132</v>
      </c>
      <c r="Q324" s="172"/>
      <c r="R324" s="60">
        <v>8755</v>
      </c>
      <c r="S324" s="172"/>
      <c r="T324" s="60">
        <v>10097</v>
      </c>
      <c r="U324" s="172"/>
      <c r="V324" s="60">
        <v>10958</v>
      </c>
      <c r="W324" s="172"/>
      <c r="X324" s="60">
        <v>13693</v>
      </c>
      <c r="Y324" s="182"/>
    </row>
    <row r="325" spans="1:25">
      <c r="A325" s="54"/>
      <c r="B325" s="60"/>
      <c r="D325" s="60"/>
      <c r="F325" s="60"/>
      <c r="H325" s="60"/>
      <c r="I325" s="172"/>
      <c r="J325" s="60"/>
      <c r="K325" s="172"/>
      <c r="L325" s="60"/>
      <c r="M325" s="172"/>
      <c r="N325" s="60"/>
      <c r="O325" s="172"/>
      <c r="P325" s="60"/>
      <c r="Q325" s="172"/>
      <c r="R325" s="60"/>
      <c r="S325" s="172"/>
      <c r="T325" s="60"/>
      <c r="U325" s="172"/>
      <c r="V325" s="60"/>
      <c r="W325" s="172"/>
      <c r="X325" s="60"/>
      <c r="Y325" s="182"/>
    </row>
    <row r="326" spans="1:25" ht="25.5">
      <c r="A326" s="46" t="s">
        <v>21</v>
      </c>
      <c r="B326" s="64"/>
      <c r="D326" s="64"/>
      <c r="F326" s="64"/>
      <c r="H326" s="64"/>
      <c r="I326" s="173"/>
      <c r="J326" s="64"/>
      <c r="K326" s="173"/>
      <c r="L326" s="64"/>
      <c r="M326" s="173"/>
      <c r="N326" s="64"/>
      <c r="O326" s="173"/>
      <c r="P326" s="61"/>
      <c r="Q326" s="165"/>
      <c r="R326" s="61"/>
      <c r="S326" s="165"/>
      <c r="T326" s="61"/>
      <c r="U326" s="165"/>
      <c r="V326" s="61"/>
      <c r="W326" s="165"/>
      <c r="X326" s="61"/>
      <c r="Y326" s="183"/>
    </row>
    <row r="327" spans="1:25">
      <c r="A327" s="46" t="s">
        <v>12</v>
      </c>
      <c r="B327" s="67">
        <f t="shared" ref="B327:B329" si="146">(+B312/B307)*100</f>
        <v>34.988730000369507</v>
      </c>
      <c r="D327" s="67">
        <f>(+D312/D307)*100</f>
        <v>44.314949431099876</v>
      </c>
      <c r="F327" s="67">
        <f>(+F312/F307)*100</f>
        <v>31.114013808546371</v>
      </c>
      <c r="H327" s="67">
        <f t="shared" ref="H327:X329" si="147">(+H312/H307)*100</f>
        <v>25.934489402697498</v>
      </c>
      <c r="I327" s="70"/>
      <c r="J327" s="67">
        <f t="shared" si="147"/>
        <v>15.172387402900547</v>
      </c>
      <c r="K327" s="70"/>
      <c r="L327" s="67">
        <f t="shared" si="147"/>
        <v>13.596</v>
      </c>
      <c r="M327" s="70"/>
      <c r="N327" s="67">
        <f t="shared" si="147"/>
        <v>25.560968125503429</v>
      </c>
      <c r="O327" s="70"/>
      <c r="P327" s="67">
        <f t="shared" si="147"/>
        <v>21.501549764665366</v>
      </c>
      <c r="Q327" s="59"/>
      <c r="R327" s="67">
        <f t="shared" si="147"/>
        <v>20.300446609825414</v>
      </c>
      <c r="S327" s="70"/>
      <c r="T327" s="67">
        <f t="shared" si="147"/>
        <v>22.333110683273741</v>
      </c>
      <c r="U327" s="70"/>
      <c r="V327" s="67">
        <f t="shared" si="147"/>
        <v>26.749630359783144</v>
      </c>
      <c r="W327" s="70"/>
      <c r="X327" s="67">
        <f t="shared" si="147"/>
        <v>24.993255482329364</v>
      </c>
      <c r="Y327" s="185"/>
    </row>
    <row r="328" spans="1:25">
      <c r="A328" s="54" t="s">
        <v>13</v>
      </c>
      <c r="B328" s="71">
        <f t="shared" si="146"/>
        <v>39.688075171946139</v>
      </c>
      <c r="D328" s="71">
        <f>(+D313/D308)*100</f>
        <v>45.099914965986393</v>
      </c>
      <c r="F328" s="71">
        <f>(+F313/F308)*100</f>
        <v>35.135135135135137</v>
      </c>
      <c r="H328" s="71">
        <f t="shared" si="147"/>
        <v>30.090090090090087</v>
      </c>
      <c r="I328" s="174"/>
      <c r="J328" s="71">
        <f t="shared" si="147"/>
        <v>22.222222222222221</v>
      </c>
      <c r="K328" s="174"/>
      <c r="L328" s="71">
        <f t="shared" si="147"/>
        <v>21.321721311475411</v>
      </c>
      <c r="M328" s="174"/>
      <c r="N328" s="71">
        <f t="shared" si="147"/>
        <v>33.129904097646033</v>
      </c>
      <c r="O328" s="174"/>
      <c r="P328" s="71">
        <f t="shared" si="147"/>
        <v>29.933158965417029</v>
      </c>
      <c r="Q328" s="172"/>
      <c r="R328" s="71">
        <f t="shared" si="147"/>
        <v>23.863863863863862</v>
      </c>
      <c r="S328" s="174"/>
      <c r="T328" s="71">
        <f t="shared" si="147"/>
        <v>24.179017727404826</v>
      </c>
      <c r="U328" s="174"/>
      <c r="V328" s="71">
        <f t="shared" si="147"/>
        <v>29.45945945945946</v>
      </c>
      <c r="W328" s="174"/>
      <c r="X328" s="71">
        <f t="shared" si="147"/>
        <v>23.200619974813524</v>
      </c>
      <c r="Y328" s="185"/>
    </row>
    <row r="329" spans="1:25">
      <c r="A329" s="54" t="s">
        <v>15</v>
      </c>
      <c r="B329" s="71">
        <f t="shared" si="146"/>
        <v>32.090800477897254</v>
      </c>
      <c r="D329" s="71">
        <f>(+D314/D309)*100</f>
        <v>43.850603621730386</v>
      </c>
      <c r="F329" s="71">
        <f>(+F314/F309)*100</f>
        <v>28.593977659057796</v>
      </c>
      <c r="H329" s="71">
        <f t="shared" si="147"/>
        <v>23.333333333333332</v>
      </c>
      <c r="I329" s="174"/>
      <c r="J329" s="71">
        <f t="shared" si="147"/>
        <v>10.569259962049337</v>
      </c>
      <c r="K329" s="174"/>
      <c r="L329" s="71">
        <f t="shared" si="147"/>
        <v>8.6482939632545932</v>
      </c>
      <c r="M329" s="174"/>
      <c r="N329" s="71">
        <f t="shared" si="147"/>
        <v>20.599441198882399</v>
      </c>
      <c r="O329" s="174"/>
      <c r="P329" s="71">
        <f t="shared" si="147"/>
        <v>15.996204933586339</v>
      </c>
      <c r="Q329" s="172"/>
      <c r="R329" s="71">
        <f t="shared" si="147"/>
        <v>17.868852459016395</v>
      </c>
      <c r="S329" s="174"/>
      <c r="T329" s="71">
        <f t="shared" si="147"/>
        <v>21.073506081438392</v>
      </c>
      <c r="U329" s="174"/>
      <c r="V329" s="71">
        <f t="shared" si="147"/>
        <v>24.864187212703719</v>
      </c>
      <c r="W329" s="174"/>
      <c r="X329" s="71">
        <f t="shared" si="147"/>
        <v>26.177675371223756</v>
      </c>
      <c r="Y329" s="185"/>
    </row>
    <row r="330" spans="1:25">
      <c r="A330" s="46"/>
      <c r="B330" s="73"/>
      <c r="D330" s="73"/>
      <c r="F330" s="73"/>
      <c r="H330" s="73"/>
      <c r="I330" s="174"/>
      <c r="J330" s="73"/>
      <c r="K330" s="174"/>
      <c r="L330" s="73"/>
      <c r="M330" s="174"/>
      <c r="N330" s="73"/>
      <c r="O330" s="174"/>
      <c r="P330" s="72"/>
      <c r="Q330" s="165"/>
      <c r="R330" s="61"/>
      <c r="S330" s="165"/>
      <c r="T330" s="61"/>
      <c r="U330" s="165"/>
      <c r="V330" s="61"/>
      <c r="W330" s="165"/>
      <c r="X330" s="61"/>
      <c r="Y330" s="183"/>
    </row>
    <row r="331" spans="1:25">
      <c r="A331" s="46" t="s">
        <v>22</v>
      </c>
      <c r="B331" s="56"/>
      <c r="D331" s="56"/>
      <c r="F331" s="56"/>
      <c r="H331" s="56"/>
      <c r="I331" s="59"/>
      <c r="J331" s="56"/>
      <c r="K331" s="59"/>
      <c r="L331" s="56"/>
      <c r="M331" s="59"/>
      <c r="N331" s="56"/>
      <c r="O331" s="59"/>
      <c r="P331" s="56"/>
      <c r="Q331" s="59"/>
      <c r="R331" s="56"/>
      <c r="S331" s="59"/>
      <c r="T331" s="56"/>
      <c r="U331" s="59"/>
      <c r="V331" s="56"/>
      <c r="W331" s="59"/>
      <c r="X331" s="56"/>
      <c r="Y331" s="182"/>
    </row>
    <row r="332" spans="1:25">
      <c r="A332" s="54" t="s">
        <v>12</v>
      </c>
      <c r="B332" s="73">
        <f t="shared" ref="B332:B334" si="148">(+B322/B317)*100</f>
        <v>28.877625531549334</v>
      </c>
      <c r="D332" s="73">
        <f>(+D322/D317)*100</f>
        <v>38.0585374805028</v>
      </c>
      <c r="F332" s="73">
        <f>(+F322/F317)*100</f>
        <v>23.995369965929939</v>
      </c>
      <c r="H332" s="73">
        <f t="shared" ref="H332:X334" si="149">(+H322/H317)*100</f>
        <v>17.578107439874131</v>
      </c>
      <c r="I332" s="174"/>
      <c r="J332" s="73">
        <f t="shared" si="149"/>
        <v>10.350552037022299</v>
      </c>
      <c r="K332" s="174"/>
      <c r="L332" s="73">
        <f t="shared" si="149"/>
        <v>9.9786426198386327</v>
      </c>
      <c r="M332" s="174"/>
      <c r="N332" s="73">
        <f t="shared" si="149"/>
        <v>21.858858139773542</v>
      </c>
      <c r="O332" s="174"/>
      <c r="P332" s="73">
        <f t="shared" si="149"/>
        <v>16.320990458882324</v>
      </c>
      <c r="Q332" s="174"/>
      <c r="R332" s="73">
        <f t="shared" si="149"/>
        <v>16.891317547055252</v>
      </c>
      <c r="S332" s="174"/>
      <c r="T332" s="73">
        <f t="shared" si="149"/>
        <v>18.04240706549222</v>
      </c>
      <c r="U332" s="174"/>
      <c r="V332" s="73">
        <f t="shared" si="149"/>
        <v>20.509801122847083</v>
      </c>
      <c r="W332" s="174"/>
      <c r="X332" s="73">
        <f t="shared" si="149"/>
        <v>21.405217471391403</v>
      </c>
      <c r="Y332" s="182"/>
    </row>
    <row r="333" spans="1:25">
      <c r="A333" s="54" t="s">
        <v>13</v>
      </c>
      <c r="B333" s="71">
        <f t="shared" si="148"/>
        <v>37.35744542196155</v>
      </c>
      <c r="D333" s="71">
        <f>(+D323/D318)*100</f>
        <v>41.385254596888259</v>
      </c>
      <c r="F333" s="71">
        <f>(+F323/F318)*100</f>
        <v>31.097262952101662</v>
      </c>
      <c r="H333" s="71">
        <f t="shared" si="149"/>
        <v>25.551346801346803</v>
      </c>
      <c r="I333" s="174"/>
      <c r="J333" s="71">
        <f t="shared" si="149"/>
        <v>16.695893315933283</v>
      </c>
      <c r="K333" s="174"/>
      <c r="L333" s="71">
        <f t="shared" si="149"/>
        <v>16.431034482758623</v>
      </c>
      <c r="M333" s="174"/>
      <c r="N333" s="71">
        <f t="shared" si="149"/>
        <v>28.747508440792419</v>
      </c>
      <c r="O333" s="174"/>
      <c r="P333" s="71">
        <f t="shared" si="149"/>
        <v>25.33923783212806</v>
      </c>
      <c r="Q333" s="174"/>
      <c r="R333" s="71">
        <f t="shared" si="149"/>
        <v>21.506049228201917</v>
      </c>
      <c r="S333" s="174"/>
      <c r="T333" s="71">
        <f t="shared" si="149"/>
        <v>21.228801554215405</v>
      </c>
      <c r="U333" s="174"/>
      <c r="V333" s="71">
        <f t="shared" si="149"/>
        <v>26.319095477386934</v>
      </c>
      <c r="W333" s="174"/>
      <c r="X333" s="71">
        <f t="shared" si="149"/>
        <v>19.907369789550664</v>
      </c>
      <c r="Y333" s="182"/>
    </row>
    <row r="334" spans="1:25">
      <c r="A334" s="46" t="s">
        <v>15</v>
      </c>
      <c r="B334" s="73">
        <f t="shared" si="148"/>
        <v>25.841451321238988</v>
      </c>
      <c r="D334" s="73">
        <f>(+D324/D319)*100</f>
        <v>36.892888117953163</v>
      </c>
      <c r="F334" s="73">
        <f>(+F324/F319)*100</f>
        <v>21.393829076151828</v>
      </c>
      <c r="H334" s="73">
        <f t="shared" si="149"/>
        <v>14.673413063477462</v>
      </c>
      <c r="I334" s="174"/>
      <c r="J334" s="73">
        <f t="shared" si="149"/>
        <v>7.8973922366222054</v>
      </c>
      <c r="K334" s="174"/>
      <c r="L334" s="73">
        <f t="shared" si="149"/>
        <v>7.5278323510150624</v>
      </c>
      <c r="M334" s="174"/>
      <c r="N334" s="73">
        <f t="shared" si="149"/>
        <v>19.175803282844285</v>
      </c>
      <c r="O334" s="174"/>
      <c r="P334" s="72">
        <f t="shared" si="149"/>
        <v>12.821240500741022</v>
      </c>
      <c r="Q334" s="166"/>
      <c r="R334" s="72">
        <f t="shared" si="149"/>
        <v>14.996574169236041</v>
      </c>
      <c r="S334" s="166"/>
      <c r="T334" s="72">
        <f t="shared" si="149"/>
        <v>16.737393495341976</v>
      </c>
      <c r="U334" s="166"/>
      <c r="V334" s="72">
        <f t="shared" si="149"/>
        <v>18.205077086656036</v>
      </c>
      <c r="W334" s="166"/>
      <c r="X334" s="72">
        <f t="shared" si="149"/>
        <v>21.997493895386196</v>
      </c>
      <c r="Y334" s="183"/>
    </row>
    <row r="335" spans="1:25">
      <c r="A335" s="46"/>
      <c r="B335" s="56"/>
      <c r="D335" s="56"/>
      <c r="F335" s="56"/>
      <c r="H335" s="56"/>
      <c r="I335" s="59"/>
      <c r="J335" s="56"/>
      <c r="K335" s="59"/>
      <c r="L335" s="56"/>
      <c r="M335" s="59"/>
      <c r="N335" s="56"/>
      <c r="O335" s="59"/>
      <c r="P335" s="56"/>
      <c r="Q335" s="59"/>
      <c r="R335" s="56"/>
      <c r="S335" s="59"/>
      <c r="T335" s="56"/>
      <c r="U335" s="59"/>
      <c r="V335" s="56"/>
      <c r="W335" s="59"/>
      <c r="X335" s="56"/>
      <c r="Y335" s="182"/>
    </row>
    <row r="336" spans="1:25">
      <c r="A336" s="54" t="s">
        <v>23</v>
      </c>
      <c r="B336" s="60"/>
      <c r="D336" s="60"/>
      <c r="F336" s="60"/>
      <c r="H336" s="60"/>
      <c r="I336" s="172"/>
      <c r="J336" s="60"/>
      <c r="K336" s="172"/>
      <c r="L336" s="60"/>
      <c r="M336" s="172"/>
      <c r="N336" s="60"/>
      <c r="O336" s="172"/>
      <c r="P336" s="60"/>
      <c r="Q336" s="172"/>
      <c r="R336" s="60"/>
      <c r="S336" s="172"/>
      <c r="T336" s="60"/>
      <c r="U336" s="172"/>
      <c r="V336" s="60"/>
      <c r="W336" s="172"/>
      <c r="X336" s="60"/>
      <c r="Y336" s="182"/>
    </row>
    <row r="337" spans="1:117">
      <c r="A337" s="54" t="s">
        <v>12</v>
      </c>
      <c r="B337" s="74">
        <f t="shared" ref="B337" si="150">SUM(B338:B339)</f>
        <v>9628</v>
      </c>
      <c r="D337" s="74">
        <f>SUM(D338:D339)</f>
        <v>9867</v>
      </c>
      <c r="F337" s="74">
        <f>SUM(F338:F339)</f>
        <v>7644</v>
      </c>
      <c r="H337" s="74">
        <f t="shared" ref="H337:X337" si="151">SUM(H338:H339)</f>
        <v>5800</v>
      </c>
      <c r="I337" s="172" t="s">
        <v>34</v>
      </c>
      <c r="J337" s="74">
        <f t="shared" si="151"/>
        <v>3693</v>
      </c>
      <c r="K337" s="172" t="s">
        <v>34</v>
      </c>
      <c r="L337" s="74">
        <f t="shared" si="151"/>
        <v>3455</v>
      </c>
      <c r="M337" s="172" t="s">
        <v>34</v>
      </c>
      <c r="N337" s="74">
        <f t="shared" si="151"/>
        <v>6058</v>
      </c>
      <c r="O337" s="172" t="s">
        <v>34</v>
      </c>
      <c r="P337" s="74">
        <f t="shared" si="151"/>
        <v>5500</v>
      </c>
      <c r="Q337" s="172" t="s">
        <v>34</v>
      </c>
      <c r="R337" s="74">
        <f t="shared" si="151"/>
        <v>5484</v>
      </c>
      <c r="S337" s="172" t="s">
        <v>34</v>
      </c>
      <c r="T337" s="74">
        <f t="shared" si="151"/>
        <v>5907</v>
      </c>
      <c r="U337" s="172" t="s">
        <v>34</v>
      </c>
      <c r="V337" s="74">
        <f t="shared" si="151"/>
        <v>5858</v>
      </c>
      <c r="W337" s="172"/>
      <c r="X337" s="74">
        <f t="shared" si="151"/>
        <v>6938</v>
      </c>
      <c r="Y337" s="182" t="s">
        <v>34</v>
      </c>
    </row>
    <row r="338" spans="1:117">
      <c r="A338" s="46" t="s">
        <v>13</v>
      </c>
      <c r="B338" s="63">
        <v>3805</v>
      </c>
      <c r="D338" s="63">
        <v>3537</v>
      </c>
      <c r="F338" s="63">
        <v>3059</v>
      </c>
      <c r="H338" s="63">
        <v>2109</v>
      </c>
      <c r="I338" s="173"/>
      <c r="J338" s="63">
        <v>1793</v>
      </c>
      <c r="K338" s="173"/>
      <c r="L338" s="63">
        <v>1842</v>
      </c>
      <c r="M338" s="173"/>
      <c r="N338" s="63">
        <v>2794</v>
      </c>
      <c r="O338" s="173"/>
      <c r="P338" s="61">
        <v>2672</v>
      </c>
      <c r="Q338" s="165"/>
      <c r="R338" s="61">
        <v>2483</v>
      </c>
      <c r="S338" s="165"/>
      <c r="T338" s="61">
        <v>2506</v>
      </c>
      <c r="U338" s="165"/>
      <c r="V338" s="61">
        <v>2709</v>
      </c>
      <c r="W338" s="165"/>
      <c r="X338" s="61">
        <v>2268</v>
      </c>
      <c r="Y338" s="183"/>
    </row>
    <row r="339" spans="1:117">
      <c r="A339" s="46" t="s">
        <v>15</v>
      </c>
      <c r="B339" s="58">
        <v>5823</v>
      </c>
      <c r="D339" s="58">
        <v>6330</v>
      </c>
      <c r="F339" s="58">
        <v>4585</v>
      </c>
      <c r="H339" s="58">
        <v>3691</v>
      </c>
      <c r="I339" s="59"/>
      <c r="J339" s="58">
        <v>1900</v>
      </c>
      <c r="K339" s="59"/>
      <c r="L339" s="58">
        <v>1613</v>
      </c>
      <c r="M339" s="59"/>
      <c r="N339" s="58">
        <v>3264</v>
      </c>
      <c r="O339" s="59"/>
      <c r="P339" s="58">
        <v>2828</v>
      </c>
      <c r="Q339" s="59"/>
      <c r="R339" s="58">
        <v>3001</v>
      </c>
      <c r="S339" s="59"/>
      <c r="T339" s="58">
        <v>3401</v>
      </c>
      <c r="U339" s="59"/>
      <c r="V339" s="58">
        <v>3149</v>
      </c>
      <c r="W339" s="59"/>
      <c r="X339" s="58">
        <v>4670</v>
      </c>
      <c r="Y339" s="182"/>
    </row>
    <row r="340" spans="1:117">
      <c r="A340" s="54"/>
      <c r="B340" s="60"/>
      <c r="D340" s="60"/>
      <c r="F340" s="60"/>
      <c r="H340" s="60"/>
      <c r="I340" s="172"/>
      <c r="J340" s="60"/>
      <c r="K340" s="172"/>
      <c r="L340" s="60"/>
      <c r="M340" s="172"/>
      <c r="N340" s="60"/>
      <c r="O340" s="172"/>
      <c r="P340" s="60"/>
      <c r="Q340" s="172"/>
      <c r="R340" s="60"/>
      <c r="S340" s="172"/>
      <c r="T340" s="60"/>
      <c r="U340" s="172"/>
      <c r="V340" s="60"/>
      <c r="W340" s="172"/>
      <c r="X340" s="60"/>
      <c r="Y340" s="182"/>
    </row>
    <row r="341" spans="1:117">
      <c r="A341" s="54" t="s">
        <v>31</v>
      </c>
      <c r="B341" s="60"/>
      <c r="D341" s="60"/>
      <c r="F341" s="60"/>
      <c r="H341" s="60"/>
      <c r="I341" s="172"/>
      <c r="J341" s="60"/>
      <c r="K341" s="172"/>
      <c r="L341" s="60"/>
      <c r="M341" s="172"/>
      <c r="N341" s="60"/>
      <c r="O341" s="172"/>
      <c r="P341" s="60"/>
      <c r="Q341" s="172"/>
      <c r="R341" s="60"/>
      <c r="S341" s="172"/>
      <c r="T341" s="60"/>
      <c r="U341" s="172"/>
      <c r="V341" s="60"/>
      <c r="W341" s="172"/>
      <c r="X341" s="60"/>
      <c r="Y341" s="182"/>
    </row>
    <row r="342" spans="1:117">
      <c r="A342" s="46" t="s">
        <v>12</v>
      </c>
      <c r="B342" s="78">
        <f t="shared" ref="B342:B344" si="152">B322/B337</f>
        <v>2.7931034482758621</v>
      </c>
      <c r="D342" s="78">
        <f>D322/D337</f>
        <v>3.363129623999189</v>
      </c>
      <c r="F342" s="78">
        <f>F322/F337</f>
        <v>2.8746729461015175</v>
      </c>
      <c r="H342" s="78">
        <f t="shared" ref="H342:X344" si="153">H322/H337</f>
        <v>2.6967241379310343</v>
      </c>
      <c r="I342" s="177"/>
      <c r="J342" s="78">
        <f t="shared" si="153"/>
        <v>2.4649336582724071</v>
      </c>
      <c r="K342" s="177"/>
      <c r="L342" s="78">
        <f t="shared" si="153"/>
        <v>2.4341534008683068</v>
      </c>
      <c r="M342" s="177"/>
      <c r="N342" s="78">
        <f t="shared" si="153"/>
        <v>3.1644106965995378</v>
      </c>
      <c r="O342" s="177"/>
      <c r="P342" s="79">
        <f t="shared" si="153"/>
        <v>2.6125454545454545</v>
      </c>
      <c r="Q342" s="171"/>
      <c r="R342" s="79">
        <f t="shared" si="153"/>
        <v>2.5364697301239971</v>
      </c>
      <c r="S342" s="171"/>
      <c r="T342" s="79">
        <f t="shared" si="153"/>
        <v>2.5972574911122397</v>
      </c>
      <c r="U342" s="171"/>
      <c r="V342" s="79">
        <f t="shared" si="153"/>
        <v>2.9434960737453055</v>
      </c>
      <c r="W342" s="171"/>
      <c r="X342" s="79">
        <f t="shared" si="153"/>
        <v>2.6798789276448542</v>
      </c>
      <c r="Y342" s="187"/>
    </row>
    <row r="343" spans="1:117">
      <c r="A343" s="46" t="s">
        <v>13</v>
      </c>
      <c r="B343" s="81">
        <f t="shared" si="152"/>
        <v>2.4105124835742444</v>
      </c>
      <c r="D343" s="81">
        <f>D323/D338</f>
        <v>2.64715860899067</v>
      </c>
      <c r="F343" s="81">
        <f>F323/F338</f>
        <v>2.4959136972866949</v>
      </c>
      <c r="H343" s="81">
        <f t="shared" si="153"/>
        <v>2.8786154575628258</v>
      </c>
      <c r="I343" s="82"/>
      <c r="J343" s="81">
        <f t="shared" si="153"/>
        <v>2.2833240379252651</v>
      </c>
      <c r="K343" s="82"/>
      <c r="L343" s="81">
        <f t="shared" si="153"/>
        <v>2.0694896851248643</v>
      </c>
      <c r="M343" s="82"/>
      <c r="N343" s="81">
        <f t="shared" si="153"/>
        <v>2.5293486041517537</v>
      </c>
      <c r="O343" s="82"/>
      <c r="P343" s="81">
        <f t="shared" si="153"/>
        <v>2.3342065868263475</v>
      </c>
      <c r="Q343" s="82"/>
      <c r="R343" s="81">
        <f t="shared" si="153"/>
        <v>2.0761175996778092</v>
      </c>
      <c r="S343" s="82"/>
      <c r="T343" s="81">
        <f t="shared" si="153"/>
        <v>2.0929768555466879</v>
      </c>
      <c r="U343" s="82"/>
      <c r="V343" s="81">
        <f t="shared" si="153"/>
        <v>2.3200442967884829</v>
      </c>
      <c r="W343" s="82"/>
      <c r="X343" s="81">
        <f t="shared" si="153"/>
        <v>2.1604938271604937</v>
      </c>
      <c r="Y343" s="188"/>
    </row>
    <row r="344" spans="1:117">
      <c r="A344" s="159" t="s">
        <v>15</v>
      </c>
      <c r="B344" s="162">
        <f t="shared" si="152"/>
        <v>3.0431049287308949</v>
      </c>
      <c r="C344" s="168"/>
      <c r="D344" s="162">
        <f>D324/D339</f>
        <v>3.7631911532385467</v>
      </c>
      <c r="E344" s="168"/>
      <c r="F344" s="162">
        <f>F324/F339</f>
        <v>3.1273718647764448</v>
      </c>
      <c r="G344" s="168"/>
      <c r="H344" s="162">
        <f t="shared" si="153"/>
        <v>2.5927932809536709</v>
      </c>
      <c r="I344" s="175"/>
      <c r="J344" s="162">
        <f t="shared" si="153"/>
        <v>2.6363157894736844</v>
      </c>
      <c r="K344" s="175"/>
      <c r="L344" s="162">
        <f t="shared" si="153"/>
        <v>2.8505889646621201</v>
      </c>
      <c r="M344" s="175"/>
      <c r="N344" s="162">
        <f t="shared" si="153"/>
        <v>3.7080269607843137</v>
      </c>
      <c r="O344" s="175"/>
      <c r="P344" s="162">
        <f t="shared" si="153"/>
        <v>2.8755304101838757</v>
      </c>
      <c r="Q344" s="175"/>
      <c r="R344" s="162">
        <f t="shared" si="153"/>
        <v>2.9173608797067643</v>
      </c>
      <c r="S344" s="175"/>
      <c r="T344" s="162">
        <f t="shared" si="153"/>
        <v>2.968832696265804</v>
      </c>
      <c r="U344" s="175"/>
      <c r="V344" s="162">
        <f t="shared" si="153"/>
        <v>3.4798348682121309</v>
      </c>
      <c r="W344" s="175"/>
      <c r="X344" s="162">
        <f t="shared" si="153"/>
        <v>2.9321199143468952</v>
      </c>
      <c r="Y344" s="191"/>
    </row>
    <row r="345" spans="1:117" s="87" customFormat="1" ht="14.25">
      <c r="A345" s="242" t="s">
        <v>38</v>
      </c>
      <c r="B345" s="243"/>
      <c r="C345" s="243"/>
      <c r="D345" s="243"/>
      <c r="E345" s="243"/>
      <c r="F345" s="243"/>
      <c r="G345" s="243"/>
      <c r="H345" s="243"/>
      <c r="I345" s="243"/>
      <c r="J345" s="243"/>
      <c r="K345" s="243"/>
      <c r="L345" s="243"/>
      <c r="M345" s="243"/>
      <c r="N345" s="243"/>
      <c r="O345" s="243"/>
      <c r="P345" s="243"/>
      <c r="Q345" s="243"/>
      <c r="R345" s="243"/>
      <c r="S345" s="243"/>
      <c r="T345" s="243"/>
      <c r="U345" s="243"/>
      <c r="V345" s="243"/>
      <c r="W345" s="243"/>
      <c r="X345" s="243"/>
      <c r="Y345" s="192"/>
      <c r="Z345" s="86"/>
      <c r="AA345" s="86"/>
      <c r="AB345" s="86"/>
      <c r="AC345" s="86"/>
      <c r="AD345" s="86"/>
      <c r="AE345" s="86"/>
      <c r="AF345" s="86"/>
      <c r="AG345" s="86"/>
      <c r="AH345" s="86"/>
      <c r="AI345" s="86"/>
      <c r="AJ345" s="86"/>
      <c r="AK345" s="86"/>
      <c r="AL345" s="86"/>
      <c r="AM345" s="86"/>
      <c r="AN345" s="86"/>
      <c r="AO345" s="86"/>
      <c r="AP345" s="86"/>
      <c r="AQ345" s="86"/>
      <c r="AR345" s="86"/>
      <c r="AS345" s="86"/>
      <c r="AT345" s="86"/>
      <c r="AU345" s="86"/>
      <c r="AV345" s="86"/>
      <c r="AW345" s="86"/>
      <c r="AX345" s="139"/>
      <c r="AY345" s="139"/>
      <c r="AZ345" s="139"/>
      <c r="BA345" s="139"/>
      <c r="BB345" s="139"/>
      <c r="BC345" s="139"/>
      <c r="BD345" s="139"/>
      <c r="BE345" s="139"/>
      <c r="BF345" s="128"/>
      <c r="BG345" s="128"/>
      <c r="BH345" s="85"/>
      <c r="BI345" s="85"/>
      <c r="BJ345" s="85"/>
      <c r="BK345" s="85"/>
      <c r="BL345" s="85"/>
      <c r="BM345" s="85"/>
      <c r="BN345" s="85"/>
      <c r="BO345" s="85"/>
      <c r="BP345" s="85"/>
      <c r="BQ345" s="85"/>
      <c r="BR345" s="85"/>
      <c r="BS345" s="85"/>
      <c r="BT345" s="85"/>
      <c r="BU345" s="85"/>
      <c r="BV345" s="85"/>
      <c r="BW345" s="85"/>
      <c r="BX345" s="85"/>
      <c r="BY345" s="85"/>
      <c r="BZ345" s="85"/>
      <c r="CA345" s="85"/>
      <c r="CB345" s="85"/>
      <c r="CC345" s="85"/>
      <c r="CD345" s="85"/>
      <c r="CE345" s="85"/>
      <c r="CF345" s="85"/>
      <c r="CG345" s="85"/>
      <c r="CH345" s="85"/>
      <c r="CI345" s="85"/>
      <c r="CJ345" s="85"/>
      <c r="CK345" s="85"/>
      <c r="CL345" s="85"/>
      <c r="CM345" s="85"/>
      <c r="CN345" s="85"/>
      <c r="CO345" s="85"/>
      <c r="CP345" s="85"/>
      <c r="CQ345" s="85"/>
      <c r="CR345" s="85"/>
      <c r="CS345" s="85"/>
      <c r="CT345" s="85"/>
      <c r="CU345" s="85"/>
      <c r="CV345" s="85"/>
      <c r="CW345" s="85"/>
      <c r="CX345" s="85"/>
      <c r="CY345" s="85"/>
      <c r="CZ345" s="85"/>
      <c r="DA345" s="85"/>
      <c r="DB345" s="85"/>
      <c r="DC345" s="85"/>
      <c r="DD345" s="113"/>
      <c r="DE345" s="113"/>
      <c r="DF345" s="113"/>
      <c r="DG345" s="113"/>
      <c r="DH345" s="113"/>
      <c r="DI345" s="113"/>
      <c r="DJ345" s="113"/>
      <c r="DK345" s="113"/>
      <c r="DL345" s="113"/>
      <c r="DM345" s="113"/>
    </row>
    <row r="346" spans="1:117" s="89" customFormat="1" ht="14.25">
      <c r="A346" s="244" t="s">
        <v>32</v>
      </c>
      <c r="B346" s="232"/>
      <c r="C346" s="232"/>
      <c r="D346" s="232"/>
      <c r="E346" s="232"/>
      <c r="F346" s="232"/>
      <c r="G346" s="232"/>
      <c r="H346" s="232"/>
      <c r="I346" s="232"/>
      <c r="J346" s="232"/>
      <c r="K346" s="232"/>
      <c r="L346" s="232"/>
      <c r="M346" s="232"/>
      <c r="N346" s="232"/>
      <c r="O346" s="232"/>
      <c r="P346" s="232"/>
      <c r="Q346" s="232"/>
      <c r="R346" s="232"/>
      <c r="S346" s="232"/>
      <c r="T346" s="232"/>
      <c r="U346" s="232"/>
      <c r="V346" s="232"/>
      <c r="W346" s="232"/>
      <c r="X346" s="232"/>
      <c r="Y346" s="90"/>
      <c r="AX346" s="114"/>
      <c r="AY346" s="114"/>
      <c r="AZ346" s="114"/>
      <c r="BA346" s="114"/>
      <c r="BB346" s="114"/>
      <c r="BC346" s="114"/>
      <c r="BD346" s="114"/>
      <c r="BE346" s="114"/>
      <c r="BF346" s="114"/>
      <c r="BG346" s="114"/>
      <c r="DD346" s="114"/>
      <c r="DE346" s="114"/>
      <c r="DF346" s="114"/>
      <c r="DG346" s="114"/>
      <c r="DH346" s="114"/>
      <c r="DI346" s="114"/>
      <c r="DJ346" s="114"/>
      <c r="DK346" s="114"/>
      <c r="DL346" s="114"/>
      <c r="DM346" s="114"/>
    </row>
    <row r="347" spans="1:117" s="91" customFormat="1" ht="14.25">
      <c r="A347" s="244" t="s">
        <v>24</v>
      </c>
      <c r="B347" s="245"/>
      <c r="C347" s="245"/>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90"/>
      <c r="AX347" s="115"/>
      <c r="AY347" s="115"/>
      <c r="AZ347" s="115"/>
      <c r="BA347" s="115"/>
      <c r="BB347" s="115"/>
      <c r="BC347" s="115"/>
      <c r="BD347" s="115"/>
      <c r="BE347" s="115"/>
      <c r="BF347" s="115"/>
      <c r="BG347" s="115"/>
      <c r="DD347" s="115"/>
      <c r="DE347" s="115"/>
      <c r="DF347" s="115"/>
      <c r="DG347" s="115"/>
      <c r="DH347" s="115"/>
      <c r="DI347" s="115"/>
      <c r="DJ347" s="115"/>
      <c r="DK347" s="115"/>
      <c r="DL347" s="115"/>
      <c r="DM347" s="115"/>
    </row>
    <row r="348" spans="1:117" s="91" customFormat="1" ht="15.75" customHeight="1">
      <c r="A348" s="244" t="s">
        <v>25</v>
      </c>
      <c r="B348" s="245"/>
      <c r="C348" s="245"/>
      <c r="D348" s="245"/>
      <c r="E348" s="245"/>
      <c r="F348" s="245"/>
      <c r="G348" s="245"/>
      <c r="H348" s="245"/>
      <c r="I348" s="245"/>
      <c r="J348" s="245"/>
      <c r="K348" s="245"/>
      <c r="L348" s="245"/>
      <c r="M348" s="245"/>
      <c r="N348" s="245"/>
      <c r="O348" s="245"/>
      <c r="P348" s="245"/>
      <c r="Q348" s="245"/>
      <c r="R348" s="245"/>
      <c r="S348" s="245"/>
      <c r="T348" s="245"/>
      <c r="U348" s="245"/>
      <c r="V348" s="245"/>
      <c r="W348" s="245"/>
      <c r="X348" s="245"/>
      <c r="Y348" s="90"/>
      <c r="AX348" s="115"/>
      <c r="AY348" s="115"/>
      <c r="AZ348" s="115"/>
      <c r="BA348" s="115"/>
      <c r="BB348" s="115"/>
      <c r="BC348" s="115"/>
      <c r="BD348" s="115"/>
      <c r="BE348" s="115"/>
      <c r="BF348" s="115"/>
      <c r="BG348" s="115"/>
      <c r="DD348" s="115"/>
      <c r="DE348" s="115"/>
      <c r="DF348" s="115"/>
      <c r="DG348" s="115"/>
      <c r="DH348" s="115"/>
      <c r="DI348" s="115"/>
      <c r="DJ348" s="115"/>
      <c r="DK348" s="115"/>
      <c r="DL348" s="115"/>
      <c r="DM348" s="115"/>
    </row>
    <row r="349" spans="1:117" s="91" customFormat="1" ht="15" customHeight="1">
      <c r="A349" s="244" t="s">
        <v>26</v>
      </c>
      <c r="B349" s="245"/>
      <c r="C349" s="245"/>
      <c r="D349" s="245"/>
      <c r="E349" s="245"/>
      <c r="F349" s="245"/>
      <c r="G349" s="245"/>
      <c r="H349" s="245"/>
      <c r="I349" s="245"/>
      <c r="J349" s="245"/>
      <c r="K349" s="245"/>
      <c r="L349" s="245"/>
      <c r="M349" s="245"/>
      <c r="N349" s="245"/>
      <c r="O349" s="245"/>
      <c r="P349" s="245"/>
      <c r="Q349" s="245"/>
      <c r="R349" s="245"/>
      <c r="S349" s="245"/>
      <c r="T349" s="245"/>
      <c r="U349" s="245"/>
      <c r="V349" s="245"/>
      <c r="W349" s="245"/>
      <c r="X349" s="245"/>
      <c r="Y349" s="90"/>
      <c r="AX349" s="115"/>
      <c r="AY349" s="115"/>
      <c r="AZ349" s="115"/>
      <c r="BA349" s="115"/>
      <c r="BB349" s="115"/>
      <c r="BC349" s="115"/>
      <c r="BD349" s="115"/>
      <c r="BE349" s="115"/>
      <c r="BF349" s="115"/>
      <c r="BG349" s="115"/>
      <c r="DD349" s="115"/>
      <c r="DE349" s="115"/>
      <c r="DF349" s="115"/>
      <c r="DG349" s="115"/>
      <c r="DH349" s="115"/>
      <c r="DI349" s="115"/>
      <c r="DJ349" s="115"/>
      <c r="DK349" s="115"/>
      <c r="DL349" s="115"/>
      <c r="DM349" s="115"/>
    </row>
    <row r="350" spans="1:117" s="91" customFormat="1" ht="14.25" customHeight="1">
      <c r="A350" s="244" t="s">
        <v>27</v>
      </c>
      <c r="B350" s="245"/>
      <c r="C350" s="245"/>
      <c r="D350" s="245"/>
      <c r="E350" s="245"/>
      <c r="F350" s="245"/>
      <c r="G350" s="245"/>
      <c r="H350" s="245"/>
      <c r="I350" s="245"/>
      <c r="J350" s="245"/>
      <c r="K350" s="245"/>
      <c r="L350" s="245"/>
      <c r="M350" s="245"/>
      <c r="N350" s="245"/>
      <c r="O350" s="245"/>
      <c r="P350" s="245"/>
      <c r="Q350" s="245"/>
      <c r="R350" s="245"/>
      <c r="S350" s="245"/>
      <c r="T350" s="245"/>
      <c r="U350" s="245"/>
      <c r="V350" s="245"/>
      <c r="W350" s="245"/>
      <c r="X350" s="245"/>
      <c r="Y350" s="90"/>
      <c r="AX350" s="115"/>
      <c r="AY350" s="115"/>
      <c r="AZ350" s="115"/>
      <c r="BA350" s="115"/>
      <c r="BB350" s="115"/>
      <c r="BC350" s="115"/>
      <c r="BD350" s="115"/>
      <c r="BE350" s="115"/>
      <c r="BF350" s="115"/>
      <c r="BG350" s="115"/>
      <c r="DD350" s="115"/>
      <c r="DE350" s="115"/>
      <c r="DF350" s="115"/>
      <c r="DG350" s="115"/>
      <c r="DH350" s="115"/>
      <c r="DI350" s="115"/>
      <c r="DJ350" s="115"/>
      <c r="DK350" s="115"/>
      <c r="DL350" s="115"/>
      <c r="DM350" s="115"/>
    </row>
    <row r="351" spans="1:117" s="91" customFormat="1" ht="14.25">
      <c r="A351" s="246" t="s">
        <v>44</v>
      </c>
      <c r="B351" s="245"/>
      <c r="C351" s="245"/>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90"/>
      <c r="AX351" s="115"/>
      <c r="AY351" s="115"/>
      <c r="AZ351" s="115"/>
      <c r="BA351" s="115"/>
      <c r="BB351" s="115"/>
      <c r="BC351" s="115"/>
      <c r="BD351" s="115"/>
      <c r="BE351" s="115"/>
      <c r="BF351" s="115"/>
      <c r="BG351" s="115"/>
      <c r="DD351" s="115"/>
      <c r="DE351" s="115"/>
      <c r="DF351" s="115"/>
      <c r="DG351" s="115"/>
      <c r="DH351" s="115"/>
      <c r="DI351" s="115"/>
      <c r="DJ351" s="115"/>
      <c r="DK351" s="115"/>
      <c r="DL351" s="115"/>
      <c r="DM351" s="115"/>
    </row>
    <row r="352" spans="1:117" s="91" customFormat="1" ht="14.25">
      <c r="A352" s="246" t="s">
        <v>45</v>
      </c>
      <c r="B352" s="245"/>
      <c r="C352" s="245"/>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90"/>
      <c r="AX352" s="115"/>
      <c r="AY352" s="115"/>
      <c r="AZ352" s="115"/>
      <c r="BA352" s="115"/>
      <c r="BB352" s="115"/>
      <c r="BC352" s="115"/>
      <c r="BD352" s="115"/>
      <c r="BE352" s="115"/>
      <c r="BF352" s="115"/>
      <c r="BG352" s="115"/>
      <c r="DD352" s="115"/>
      <c r="DE352" s="115"/>
      <c r="DF352" s="115"/>
      <c r="DG352" s="115"/>
      <c r="DH352" s="115"/>
      <c r="DI352" s="115"/>
      <c r="DJ352" s="115"/>
      <c r="DK352" s="115"/>
      <c r="DL352" s="115"/>
      <c r="DM352" s="115"/>
    </row>
    <row r="353" spans="1:117" s="91" customFormat="1" ht="14.25">
      <c r="A353" s="244" t="s">
        <v>28</v>
      </c>
      <c r="B353" s="245"/>
      <c r="C353" s="245"/>
      <c r="D353" s="245"/>
      <c r="E353" s="245"/>
      <c r="F353" s="245"/>
      <c r="G353" s="245"/>
      <c r="H353" s="245"/>
      <c r="I353" s="245"/>
      <c r="J353" s="245"/>
      <c r="K353" s="245"/>
      <c r="L353" s="245"/>
      <c r="M353" s="245"/>
      <c r="N353" s="245"/>
      <c r="O353" s="245"/>
      <c r="P353" s="245"/>
      <c r="Q353" s="245"/>
      <c r="R353" s="245"/>
      <c r="S353" s="245"/>
      <c r="T353" s="245"/>
      <c r="U353" s="245"/>
      <c r="V353" s="245"/>
      <c r="W353" s="245"/>
      <c r="X353" s="245"/>
      <c r="Y353" s="90"/>
      <c r="AX353" s="115"/>
      <c r="AY353" s="115"/>
      <c r="AZ353" s="115"/>
      <c r="BA353" s="115"/>
      <c r="BB353" s="115"/>
      <c r="BC353" s="115"/>
      <c r="BD353" s="115"/>
      <c r="BE353" s="115"/>
      <c r="BF353" s="115"/>
      <c r="BG353" s="115"/>
      <c r="DD353" s="115"/>
      <c r="DE353" s="115"/>
      <c r="DF353" s="115"/>
      <c r="DG353" s="115"/>
      <c r="DH353" s="115"/>
      <c r="DI353" s="115"/>
      <c r="DJ353" s="115"/>
      <c r="DK353" s="115"/>
      <c r="DL353" s="115"/>
      <c r="DM353" s="115"/>
    </row>
    <row r="354" spans="1:117" s="91" customFormat="1" ht="14.25">
      <c r="A354" s="244" t="s">
        <v>29</v>
      </c>
      <c r="B354" s="245"/>
      <c r="C354" s="245"/>
      <c r="D354" s="245"/>
      <c r="E354" s="245"/>
      <c r="F354" s="245"/>
      <c r="G354" s="245"/>
      <c r="H354" s="245"/>
      <c r="I354" s="245"/>
      <c r="J354" s="245"/>
      <c r="K354" s="245"/>
      <c r="L354" s="245"/>
      <c r="M354" s="245"/>
      <c r="N354" s="245"/>
      <c r="O354" s="245"/>
      <c r="P354" s="245"/>
      <c r="Q354" s="245"/>
      <c r="R354" s="245"/>
      <c r="S354" s="245"/>
      <c r="T354" s="245"/>
      <c r="U354" s="245"/>
      <c r="V354" s="245"/>
      <c r="W354" s="245"/>
      <c r="X354" s="245"/>
      <c r="Y354" s="90"/>
      <c r="AX354" s="115"/>
      <c r="AY354" s="115"/>
      <c r="AZ354" s="115"/>
      <c r="BA354" s="115"/>
      <c r="BB354" s="115"/>
      <c r="BC354" s="115"/>
      <c r="BD354" s="115"/>
      <c r="BE354" s="115"/>
      <c r="BF354" s="115"/>
      <c r="BG354" s="115"/>
      <c r="DD354" s="115"/>
      <c r="DE354" s="115"/>
      <c r="DF354" s="115"/>
      <c r="DG354" s="115"/>
      <c r="DH354" s="115"/>
      <c r="DI354" s="115"/>
      <c r="DJ354" s="115"/>
      <c r="DK354" s="115"/>
      <c r="DL354" s="115"/>
      <c r="DM354" s="115"/>
    </row>
    <row r="355" spans="1:117" s="91" customFormat="1" ht="14.25">
      <c r="A355" s="244" t="s">
        <v>33</v>
      </c>
      <c r="B355" s="245"/>
      <c r="C355" s="245"/>
      <c r="D355" s="245"/>
      <c r="E355" s="245"/>
      <c r="F355" s="245"/>
      <c r="G355" s="245"/>
      <c r="H355" s="245"/>
      <c r="I355" s="245"/>
      <c r="J355" s="245"/>
      <c r="K355" s="245"/>
      <c r="L355" s="245"/>
      <c r="M355" s="245"/>
      <c r="N355" s="245"/>
      <c r="O355" s="245"/>
      <c r="P355" s="245"/>
      <c r="Q355" s="245"/>
      <c r="R355" s="245"/>
      <c r="S355" s="245"/>
      <c r="T355" s="245"/>
      <c r="U355" s="245"/>
      <c r="V355" s="245"/>
      <c r="W355" s="245"/>
      <c r="X355" s="245"/>
      <c r="Y355" s="90"/>
      <c r="AX355" s="115"/>
      <c r="AY355" s="115"/>
      <c r="AZ355" s="115"/>
      <c r="BA355" s="115"/>
      <c r="BB355" s="115"/>
      <c r="BC355" s="115"/>
      <c r="BD355" s="115"/>
      <c r="BE355" s="115"/>
      <c r="BF355" s="115"/>
      <c r="BG355" s="115"/>
      <c r="DD355" s="115"/>
      <c r="DE355" s="115"/>
      <c r="DF355" s="115"/>
      <c r="DG355" s="115"/>
      <c r="DH355" s="115"/>
      <c r="DI355" s="115"/>
      <c r="DJ355" s="115"/>
      <c r="DK355" s="115"/>
      <c r="DL355" s="115"/>
      <c r="DM355" s="115"/>
    </row>
    <row r="356" spans="1:117" s="91" customFormat="1" ht="14.25">
      <c r="A356" s="244" t="s">
        <v>39</v>
      </c>
      <c r="B356" s="245"/>
      <c r="C356" s="245"/>
      <c r="D356" s="245"/>
      <c r="E356" s="245"/>
      <c r="F356" s="245"/>
      <c r="G356" s="245"/>
      <c r="H356" s="245"/>
      <c r="I356" s="245"/>
      <c r="J356" s="245"/>
      <c r="K356" s="245"/>
      <c r="L356" s="245"/>
      <c r="M356" s="245"/>
      <c r="N356" s="245"/>
      <c r="O356" s="245"/>
      <c r="P356" s="245"/>
      <c r="Q356" s="245"/>
      <c r="R356" s="245"/>
      <c r="S356" s="245"/>
      <c r="T356" s="245"/>
      <c r="U356" s="245"/>
      <c r="V356" s="245"/>
      <c r="W356" s="245"/>
      <c r="X356" s="245"/>
      <c r="Y356" s="90"/>
      <c r="AX356" s="115"/>
      <c r="AY356" s="115"/>
      <c r="AZ356" s="115"/>
      <c r="BA356" s="115"/>
      <c r="BB356" s="115"/>
      <c r="BC356" s="115"/>
      <c r="BD356" s="115"/>
      <c r="BE356" s="115"/>
      <c r="BF356" s="115"/>
      <c r="BG356" s="115"/>
      <c r="DD356" s="115"/>
      <c r="DE356" s="115"/>
      <c r="DF356" s="115"/>
      <c r="DG356" s="115"/>
      <c r="DH356" s="115"/>
      <c r="DI356" s="115"/>
      <c r="DJ356" s="115"/>
      <c r="DK356" s="115"/>
      <c r="DL356" s="115"/>
      <c r="DM356" s="115"/>
    </row>
    <row r="357" spans="1:117" s="91" customFormat="1" ht="14.25">
      <c r="A357" s="244" t="s">
        <v>48</v>
      </c>
      <c r="B357" s="245"/>
      <c r="C357" s="245"/>
      <c r="D357" s="245"/>
      <c r="E357" s="245"/>
      <c r="F357" s="245"/>
      <c r="G357" s="245"/>
      <c r="H357" s="245"/>
      <c r="I357" s="245"/>
      <c r="J357" s="245"/>
      <c r="K357" s="245"/>
      <c r="L357" s="245"/>
      <c r="M357" s="245"/>
      <c r="N357" s="245"/>
      <c r="O357" s="245"/>
      <c r="P357" s="245"/>
      <c r="Q357" s="245"/>
      <c r="R357" s="245"/>
      <c r="S357" s="245"/>
      <c r="T357" s="245"/>
      <c r="U357" s="245"/>
      <c r="V357" s="245"/>
      <c r="W357" s="245"/>
      <c r="X357" s="245"/>
      <c r="Y357" s="90"/>
      <c r="AX357" s="115"/>
      <c r="AY357" s="115"/>
      <c r="AZ357" s="115"/>
      <c r="BA357" s="115"/>
      <c r="BB357" s="115"/>
      <c r="BC357" s="115"/>
      <c r="BD357" s="115"/>
      <c r="BE357" s="115"/>
      <c r="BF357" s="115"/>
      <c r="BG357" s="115"/>
      <c r="DD357" s="115"/>
      <c r="DE357" s="115"/>
      <c r="DF357" s="115"/>
      <c r="DG357" s="115"/>
      <c r="DH357" s="115"/>
      <c r="DI357" s="115"/>
      <c r="DJ357" s="115"/>
      <c r="DK357" s="115"/>
      <c r="DL357" s="115"/>
      <c r="DM357" s="115"/>
    </row>
    <row r="358" spans="1:117" s="91" customFormat="1" ht="14.25">
      <c r="A358" s="244" t="s">
        <v>49</v>
      </c>
      <c r="B358" s="245"/>
      <c r="C358" s="245"/>
      <c r="D358" s="245"/>
      <c r="E358" s="245"/>
      <c r="F358" s="245"/>
      <c r="G358" s="245"/>
      <c r="H358" s="245"/>
      <c r="I358" s="245"/>
      <c r="J358" s="245"/>
      <c r="K358" s="245"/>
      <c r="L358" s="245"/>
      <c r="M358" s="245"/>
      <c r="N358" s="245"/>
      <c r="O358" s="245"/>
      <c r="P358" s="245"/>
      <c r="Q358" s="245"/>
      <c r="R358" s="245"/>
      <c r="S358" s="245"/>
      <c r="T358" s="245"/>
      <c r="U358" s="245"/>
      <c r="V358" s="245"/>
      <c r="W358" s="245"/>
      <c r="X358" s="245"/>
      <c r="Y358" s="90"/>
      <c r="AX358" s="115"/>
      <c r="AY358" s="115"/>
      <c r="AZ358" s="115"/>
      <c r="BA358" s="115"/>
      <c r="BB358" s="115"/>
      <c r="BC358" s="115"/>
      <c r="BD358" s="115"/>
      <c r="BE358" s="115"/>
      <c r="BF358" s="115"/>
      <c r="BG358" s="115"/>
      <c r="DD358" s="115"/>
      <c r="DE358" s="115"/>
      <c r="DF358" s="115"/>
      <c r="DG358" s="115"/>
      <c r="DH358" s="115"/>
      <c r="DI358" s="115"/>
      <c r="DJ358" s="115"/>
      <c r="DK358" s="115"/>
      <c r="DL358" s="115"/>
      <c r="DM358" s="115"/>
    </row>
    <row r="359" spans="1:117" s="91" customFormat="1" ht="14.25">
      <c r="A359" s="244" t="s">
        <v>50</v>
      </c>
      <c r="B359" s="245"/>
      <c r="C359" s="245"/>
      <c r="D359" s="245"/>
      <c r="E359" s="245"/>
      <c r="F359" s="245"/>
      <c r="G359" s="245"/>
      <c r="H359" s="245"/>
      <c r="I359" s="245"/>
      <c r="J359" s="245"/>
      <c r="K359" s="245"/>
      <c r="L359" s="245"/>
      <c r="M359" s="245"/>
      <c r="N359" s="245"/>
      <c r="O359" s="245"/>
      <c r="P359" s="245"/>
      <c r="Q359" s="245"/>
      <c r="R359" s="245"/>
      <c r="S359" s="245"/>
      <c r="T359" s="245"/>
      <c r="U359" s="245"/>
      <c r="V359" s="245"/>
      <c r="W359" s="245"/>
      <c r="X359" s="245"/>
      <c r="Y359" s="90"/>
      <c r="AX359" s="115"/>
      <c r="AY359" s="115"/>
      <c r="AZ359" s="115"/>
      <c r="BA359" s="115"/>
      <c r="BB359" s="115"/>
      <c r="BC359" s="115"/>
      <c r="BD359" s="115"/>
      <c r="BE359" s="115"/>
      <c r="BF359" s="115"/>
      <c r="BG359" s="115"/>
      <c r="DD359" s="115"/>
      <c r="DE359" s="115"/>
      <c r="DF359" s="115"/>
      <c r="DG359" s="115"/>
      <c r="DH359" s="115"/>
      <c r="DI359" s="115"/>
      <c r="DJ359" s="115"/>
      <c r="DK359" s="115"/>
      <c r="DL359" s="115"/>
      <c r="DM359" s="115"/>
    </row>
    <row r="360" spans="1:117" s="91" customFormat="1" ht="14.25">
      <c r="A360" s="244" t="s">
        <v>36</v>
      </c>
      <c r="B360" s="245"/>
      <c r="C360" s="245"/>
      <c r="D360" s="245"/>
      <c r="E360" s="245"/>
      <c r="F360" s="245"/>
      <c r="G360" s="245"/>
      <c r="H360" s="245"/>
      <c r="I360" s="245"/>
      <c r="J360" s="245"/>
      <c r="K360" s="245"/>
      <c r="L360" s="245"/>
      <c r="M360" s="245"/>
      <c r="N360" s="245"/>
      <c r="O360" s="245"/>
      <c r="P360" s="245"/>
      <c r="Q360" s="245"/>
      <c r="R360" s="245"/>
      <c r="S360" s="245"/>
      <c r="T360" s="245"/>
      <c r="U360" s="245"/>
      <c r="V360" s="245"/>
      <c r="W360" s="245"/>
      <c r="X360" s="245"/>
      <c r="Y360" s="90"/>
      <c r="AX360" s="115"/>
      <c r="AY360" s="115"/>
      <c r="AZ360" s="115"/>
      <c r="BA360" s="115"/>
      <c r="BB360" s="115"/>
      <c r="BC360" s="115"/>
      <c r="BD360" s="115"/>
      <c r="BE360" s="115"/>
      <c r="BF360" s="115"/>
      <c r="BG360" s="115"/>
      <c r="DD360" s="115"/>
      <c r="DE360" s="115"/>
      <c r="DF360" s="115"/>
      <c r="DG360" s="115"/>
      <c r="DH360" s="115"/>
      <c r="DI360" s="115"/>
      <c r="DJ360" s="115"/>
      <c r="DK360" s="115"/>
      <c r="DL360" s="115"/>
      <c r="DM360" s="115"/>
    </row>
    <row r="361" spans="1:117" s="91" customFormat="1" ht="14.25">
      <c r="A361" s="247" t="s">
        <v>46</v>
      </c>
      <c r="B361" s="245"/>
      <c r="C361" s="245"/>
      <c r="D361" s="245"/>
      <c r="E361" s="245"/>
      <c r="F361" s="245"/>
      <c r="G361" s="245"/>
      <c r="H361" s="245"/>
      <c r="I361" s="245"/>
      <c r="J361" s="245"/>
      <c r="K361" s="245"/>
      <c r="L361" s="245"/>
      <c r="M361" s="245"/>
      <c r="N361" s="245"/>
      <c r="O361" s="245"/>
      <c r="P361" s="245"/>
      <c r="Q361" s="245"/>
      <c r="R361" s="245"/>
      <c r="S361" s="245"/>
      <c r="T361" s="245"/>
      <c r="U361" s="245"/>
      <c r="V361" s="245"/>
      <c r="W361" s="245"/>
      <c r="X361" s="245"/>
      <c r="Y361" s="90"/>
      <c r="AX361" s="115"/>
      <c r="AY361" s="115"/>
      <c r="AZ361" s="115"/>
      <c r="BA361" s="115"/>
      <c r="BB361" s="115"/>
      <c r="BC361" s="115"/>
      <c r="BD361" s="115"/>
      <c r="BE361" s="115"/>
      <c r="BF361" s="115"/>
      <c r="BG361" s="115"/>
      <c r="DD361" s="115"/>
      <c r="DE361" s="115"/>
      <c r="DF361" s="115"/>
      <c r="DG361" s="115"/>
      <c r="DH361" s="115"/>
      <c r="DI361" s="115"/>
      <c r="DJ361" s="115"/>
      <c r="DK361" s="115"/>
      <c r="DL361" s="115"/>
      <c r="DM361" s="115"/>
    </row>
    <row r="362" spans="1:117" s="91" customFormat="1" ht="14.25">
      <c r="A362" s="244" t="s">
        <v>37</v>
      </c>
      <c r="B362" s="245"/>
      <c r="C362" s="245"/>
      <c r="D362" s="245"/>
      <c r="E362" s="245"/>
      <c r="F362" s="245"/>
      <c r="G362" s="245"/>
      <c r="H362" s="245"/>
      <c r="I362" s="245"/>
      <c r="J362" s="245"/>
      <c r="K362" s="245"/>
      <c r="L362" s="245"/>
      <c r="M362" s="245"/>
      <c r="N362" s="245"/>
      <c r="O362" s="245"/>
      <c r="P362" s="245"/>
      <c r="Q362" s="245"/>
      <c r="R362" s="245"/>
      <c r="S362" s="245"/>
      <c r="T362" s="245"/>
      <c r="U362" s="245"/>
      <c r="V362" s="245"/>
      <c r="W362" s="245"/>
      <c r="X362" s="245"/>
      <c r="Y362" s="90"/>
      <c r="AX362" s="115"/>
      <c r="AY362" s="115"/>
      <c r="AZ362" s="115"/>
      <c r="BA362" s="115"/>
      <c r="BB362" s="115"/>
      <c r="BC362" s="115"/>
      <c r="BD362" s="115"/>
      <c r="BE362" s="115"/>
      <c r="BF362" s="115"/>
      <c r="BG362" s="115"/>
      <c r="DD362" s="115"/>
      <c r="DE362" s="115"/>
      <c r="DF362" s="115"/>
      <c r="DG362" s="115"/>
      <c r="DH362" s="115"/>
      <c r="DI362" s="115"/>
      <c r="DJ362" s="115"/>
      <c r="DK362" s="115"/>
      <c r="DL362" s="115"/>
      <c r="DM362" s="115"/>
    </row>
    <row r="363" spans="1:117" s="91" customFormat="1" ht="14.25">
      <c r="A363" s="244" t="s">
        <v>62</v>
      </c>
      <c r="B363" s="245"/>
      <c r="C363" s="245"/>
      <c r="D363" s="245"/>
      <c r="E363" s="245"/>
      <c r="F363" s="245"/>
      <c r="G363" s="245"/>
      <c r="H363" s="245"/>
      <c r="I363" s="245"/>
      <c r="J363" s="245"/>
      <c r="K363" s="245"/>
      <c r="L363" s="245"/>
      <c r="M363" s="245"/>
      <c r="N363" s="245"/>
      <c r="O363" s="245"/>
      <c r="P363" s="245"/>
      <c r="Q363" s="245"/>
      <c r="R363" s="245"/>
      <c r="S363" s="245"/>
      <c r="T363" s="245"/>
      <c r="U363" s="245"/>
      <c r="V363" s="245"/>
      <c r="W363" s="245"/>
      <c r="X363" s="245"/>
      <c r="Y363" s="90"/>
      <c r="AX363" s="115"/>
      <c r="AY363" s="115"/>
      <c r="AZ363" s="115"/>
      <c r="BA363" s="115"/>
      <c r="BB363" s="115"/>
      <c r="BC363" s="115"/>
      <c r="BD363" s="115"/>
      <c r="BE363" s="115"/>
      <c r="BF363" s="115"/>
      <c r="BG363" s="115"/>
      <c r="DD363" s="115"/>
      <c r="DE363" s="115"/>
      <c r="DF363" s="115"/>
      <c r="DG363" s="115"/>
      <c r="DH363" s="115"/>
      <c r="DI363" s="115"/>
      <c r="DJ363" s="115"/>
      <c r="DK363" s="115"/>
      <c r="DL363" s="115"/>
      <c r="DM363" s="115"/>
    </row>
    <row r="364" spans="1:117" s="91" customFormat="1" ht="14.25">
      <c r="A364" s="244"/>
      <c r="B364" s="245"/>
      <c r="C364" s="245"/>
      <c r="D364" s="245"/>
      <c r="E364" s="245"/>
      <c r="F364" s="245"/>
      <c r="G364" s="245"/>
      <c r="H364" s="245"/>
      <c r="I364" s="245"/>
      <c r="J364" s="245"/>
      <c r="K364" s="245"/>
      <c r="L364" s="245"/>
      <c r="M364" s="245"/>
      <c r="N364" s="245"/>
      <c r="O364" s="245"/>
      <c r="P364" s="245"/>
      <c r="Q364" s="245"/>
      <c r="R364" s="245"/>
      <c r="S364" s="245"/>
      <c r="T364" s="245"/>
      <c r="U364" s="245"/>
      <c r="V364" s="245"/>
      <c r="W364" s="245"/>
      <c r="X364" s="245"/>
      <c r="Y364" s="90"/>
      <c r="AX364" s="115"/>
      <c r="AY364" s="115"/>
      <c r="AZ364" s="115"/>
      <c r="BA364" s="115"/>
      <c r="BB364" s="115"/>
      <c r="BC364" s="115"/>
      <c r="BD364" s="115"/>
      <c r="BE364" s="115"/>
      <c r="BF364" s="115"/>
      <c r="BG364" s="115"/>
      <c r="DD364" s="115"/>
      <c r="DE364" s="115"/>
      <c r="DF364" s="115"/>
      <c r="DG364" s="115"/>
      <c r="DH364" s="115"/>
      <c r="DI364" s="115"/>
      <c r="DJ364" s="115"/>
      <c r="DK364" s="115"/>
      <c r="DL364" s="115"/>
      <c r="DM364" s="115"/>
    </row>
    <row r="365" spans="1:117" ht="15.75">
      <c r="A365" s="14"/>
      <c r="B365" s="27"/>
      <c r="D365" s="27"/>
      <c r="F365" s="27"/>
      <c r="H365" s="27"/>
      <c r="AX365" s="116"/>
      <c r="AY365" s="116"/>
      <c r="AZ365" s="116"/>
      <c r="BA365" s="116"/>
      <c r="BB365" s="116"/>
      <c r="BC365" s="116"/>
      <c r="BD365" s="116"/>
      <c r="BE365" s="116"/>
      <c r="BF365" s="116"/>
      <c r="BG365" s="116"/>
      <c r="DD365" s="116"/>
      <c r="DE365" s="116"/>
      <c r="DF365" s="116"/>
      <c r="DG365" s="116"/>
      <c r="DH365" s="116"/>
      <c r="DI365" s="116"/>
      <c r="DJ365" s="116"/>
      <c r="DK365" s="116"/>
      <c r="DL365" s="116"/>
      <c r="DM365" s="116"/>
    </row>
    <row r="378" spans="27:27">
      <c r="AA378" s="228"/>
    </row>
  </sheetData>
  <mergeCells count="7">
    <mergeCell ref="B250:X250"/>
    <mergeCell ref="B298:X298"/>
    <mergeCell ref="B10:X10"/>
    <mergeCell ref="B58:X58"/>
    <mergeCell ref="B154:X154"/>
    <mergeCell ref="B106:X106"/>
    <mergeCell ref="B202:X202"/>
  </mergeCells>
  <pageMargins left="0.7" right="0.7" top="0.75" bottom="0.75" header="0.3" footer="0.3"/>
  <pageSetup orientation="portrait" r:id="rId1"/>
  <ignoredErrors>
    <ignoredError sqref="C145 E145 I145 K145 I337 K337 M337 O337 Q337 S337 U337 Y337 I322 K322 M322 O322 Q322 S322 U322 W322 Y322 Y289 C274 E274 G274 Y264 Y274 G241 K241 M241 O241 Q241 S241 U241 W241 Y241 C226 E226 G226 I226 K226 M226 O226 Q226 S226 U226 W226 Y226 C216 G216 K216 M216 O216 Q216 S216 U216 W216 Y216 G193 I193 K193 O193 Q193 S193 U193 W193 Y193 C178 E178 G178 I178 M178 O178 Q178 S178 W178 Y178 Y168 S130 S145 W120 S120 W130 W145 Y145 E97 I312 S312 G289 I82 I97 M82 M97 O82 Q82 O97 Q97 E82 U82 S82 S97 U97 I49 K49 C49 C34 W97 W82 M34 Q24 Q34 O49 M49 S34 O34" numberStoredAsText="1"/>
    <ignoredError sqref="R136:R137 V135:V137 D87:D89 X87:X89 X92:X94 X102:X104 J39:J41 J44:J46 J55:J56 L39:L41 L44:L46 L55:L56 N55:N56 N39:N41 N44:N46 P54:P56 P39:P4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T81"/>
  <sheetViews>
    <sheetView showGridLines="0" zoomScale="86" zoomScaleNormal="86" workbookViewId="0">
      <pane ySplit="10" topLeftCell="A11" activePane="bottomLeft" state="frozen"/>
      <selection pane="bottomLeft" activeCell="A57" sqref="A57:XFD77"/>
    </sheetView>
  </sheetViews>
  <sheetFormatPr baseColWidth="10" defaultRowHeight="15"/>
  <cols>
    <col min="1" max="1" width="48.7109375" customWidth="1"/>
    <col min="5" max="5" width="3.85546875" customWidth="1"/>
    <col min="8" max="8" width="4" customWidth="1"/>
    <col min="10" max="10" width="5" customWidth="1"/>
    <col min="12" max="12" width="4.7109375" customWidth="1"/>
    <col min="14" max="14" width="5.7109375" customWidth="1"/>
    <col min="16" max="16" width="5" customWidth="1"/>
    <col min="18" max="18" width="4.5703125" customWidth="1"/>
    <col min="20" max="20" width="5.5703125" customWidth="1"/>
    <col min="22" max="22" width="5" customWidth="1"/>
    <col min="27" max="27" width="4.7109375" customWidth="1"/>
    <col min="29" max="29" width="4" customWidth="1"/>
    <col min="31" max="31" width="3.7109375" customWidth="1"/>
    <col min="33" max="33" width="3.42578125" customWidth="1"/>
    <col min="35" max="35" width="3.5703125" customWidth="1"/>
    <col min="37" max="37" width="4.140625" customWidth="1"/>
    <col min="39" max="39" width="4" customWidth="1"/>
    <col min="41" max="41" width="4.7109375" customWidth="1"/>
    <col min="43" max="43" width="3.5703125" customWidth="1"/>
    <col min="45" max="45" width="3.7109375" customWidth="1"/>
    <col min="47" max="47" width="4.140625" customWidth="1"/>
    <col min="49" max="49" width="3.85546875" customWidth="1"/>
    <col min="50" max="58" width="11.42578125" style="116"/>
    <col min="59" max="59" width="4" style="116" customWidth="1"/>
    <col min="61" max="61" width="4.42578125" customWidth="1"/>
    <col min="63" max="63" width="3.85546875" customWidth="1"/>
    <col min="65" max="65" width="4.5703125" customWidth="1"/>
    <col min="67" max="67" width="4.7109375" customWidth="1"/>
    <col min="69" max="69" width="4.5703125" customWidth="1"/>
    <col min="71" max="71" width="4.85546875" customWidth="1"/>
    <col min="73" max="73" width="5" customWidth="1"/>
    <col min="75" max="75" width="3.7109375" customWidth="1"/>
    <col min="77" max="77" width="5" customWidth="1"/>
    <col min="79" max="79" width="4.85546875" customWidth="1"/>
    <col min="81" max="81" width="5.5703125" customWidth="1"/>
    <col min="83" max="83" width="6" customWidth="1"/>
    <col min="85" max="85" width="4" customWidth="1"/>
    <col min="87" max="87" width="4.85546875" customWidth="1"/>
    <col min="89" max="89" width="4.28515625" customWidth="1"/>
    <col min="91" max="91" width="4.5703125" customWidth="1"/>
    <col min="93" max="93" width="4.5703125" customWidth="1"/>
    <col min="95" max="95" width="4.85546875" customWidth="1"/>
    <col min="97" max="97" width="5.42578125" customWidth="1"/>
    <col min="99" max="99" width="4.5703125" customWidth="1"/>
    <col min="101" max="101" width="5.28515625" customWidth="1"/>
    <col min="103" max="103" width="6.28515625" customWidth="1"/>
    <col min="105" max="105" width="6.140625" customWidth="1"/>
    <col min="107" max="107" width="4.42578125" customWidth="1"/>
    <col min="108" max="108" width="11.42578125" style="116"/>
    <col min="109" max="109" width="5.140625" style="116" customWidth="1"/>
    <col min="110" max="110" width="11.42578125" style="116"/>
    <col min="111" max="111" width="4.140625" style="116" customWidth="1"/>
    <col min="112" max="113" width="11.42578125" style="116"/>
    <col min="114" max="114" width="4.85546875" style="116" customWidth="1"/>
    <col min="115" max="115" width="11.42578125" style="116"/>
    <col min="116" max="116" width="4.28515625" style="116" customWidth="1"/>
    <col min="117" max="117" width="11.42578125" style="116"/>
  </cols>
  <sheetData>
    <row r="6" spans="1:150" s="18" customFormat="1">
      <c r="A6" s="40" t="s">
        <v>52</v>
      </c>
      <c r="B6" s="21"/>
      <c r="C6" s="21"/>
      <c r="D6" s="21"/>
      <c r="E6" s="21"/>
      <c r="F6" s="21"/>
      <c r="G6" s="21"/>
      <c r="H6" s="21"/>
      <c r="I6" s="21"/>
      <c r="J6" s="21"/>
      <c r="AX6" s="98"/>
      <c r="AY6" s="98"/>
      <c r="AZ6" s="98"/>
      <c r="BA6" s="98"/>
      <c r="BB6" s="98"/>
      <c r="BC6" s="98"/>
      <c r="BD6" s="98"/>
      <c r="BE6" s="98"/>
      <c r="BF6" s="98"/>
      <c r="BG6" s="98"/>
      <c r="DD6" s="98"/>
      <c r="DE6" s="98"/>
      <c r="DF6" s="98"/>
      <c r="DG6" s="98"/>
      <c r="DH6" s="98"/>
      <c r="DI6" s="98"/>
      <c r="DJ6" s="98"/>
      <c r="DK6" s="98"/>
      <c r="DL6" s="98"/>
      <c r="DM6" s="98"/>
    </row>
    <row r="7" spans="1:150" s="18" customFormat="1" ht="11.25">
      <c r="A7" s="16"/>
      <c r="AX7" s="98"/>
      <c r="AY7" s="98"/>
      <c r="AZ7" s="98"/>
      <c r="BA7" s="98"/>
      <c r="BB7" s="98"/>
      <c r="BC7" s="98"/>
      <c r="BD7" s="98"/>
      <c r="BE7" s="98"/>
      <c r="BF7" s="98"/>
      <c r="BG7" s="98"/>
      <c r="DD7" s="98"/>
      <c r="DE7" s="98"/>
      <c r="DF7" s="98"/>
      <c r="DG7" s="98"/>
      <c r="DH7" s="98"/>
      <c r="DI7" s="98"/>
      <c r="DJ7" s="98"/>
      <c r="DK7" s="98"/>
      <c r="DL7" s="98"/>
      <c r="DM7" s="98"/>
    </row>
    <row r="8" spans="1:150" s="20" customFormat="1" ht="15" customHeight="1">
      <c r="A8" s="254" t="s">
        <v>43</v>
      </c>
      <c r="B8" s="248">
        <v>2018</v>
      </c>
      <c r="C8" s="248"/>
      <c r="D8" s="248"/>
      <c r="E8" s="248"/>
      <c r="F8" s="248"/>
      <c r="G8" s="248"/>
      <c r="H8" s="248"/>
      <c r="I8" s="248"/>
      <c r="J8" s="248"/>
      <c r="K8" s="248"/>
      <c r="L8" s="248"/>
      <c r="M8" s="248"/>
      <c r="N8" s="248"/>
      <c r="O8" s="248"/>
      <c r="P8" s="248"/>
      <c r="Q8" s="248"/>
      <c r="R8" s="248"/>
      <c r="S8" s="248"/>
      <c r="T8" s="248"/>
      <c r="U8" s="248"/>
      <c r="V8" s="41"/>
      <c r="W8" s="259">
        <v>2019</v>
      </c>
      <c r="X8" s="248"/>
      <c r="Y8" s="248"/>
      <c r="Z8" s="248"/>
      <c r="AA8" s="248"/>
      <c r="AB8" s="248"/>
      <c r="AC8" s="248"/>
      <c r="AD8" s="248"/>
      <c r="AE8" s="248"/>
      <c r="AF8" s="248"/>
      <c r="AG8" s="248"/>
      <c r="AH8" s="248"/>
      <c r="AI8" s="248"/>
      <c r="AJ8" s="248"/>
      <c r="AK8" s="248"/>
      <c r="AL8" s="248"/>
      <c r="AM8" s="248"/>
      <c r="AN8" s="248"/>
      <c r="AO8" s="248"/>
      <c r="AP8" s="260"/>
      <c r="AQ8" s="42"/>
      <c r="AR8" s="248">
        <v>2020</v>
      </c>
      <c r="AS8" s="248"/>
      <c r="AT8" s="248"/>
      <c r="AU8" s="248"/>
      <c r="AV8" s="248"/>
      <c r="AW8" s="248"/>
      <c r="AX8" s="248"/>
      <c r="AY8" s="248"/>
      <c r="AZ8" s="248"/>
      <c r="BA8" s="248"/>
      <c r="BB8" s="248"/>
      <c r="BC8" s="248"/>
      <c r="BD8" s="248"/>
      <c r="BE8" s="248"/>
      <c r="BF8" s="248"/>
      <c r="BG8" s="129"/>
      <c r="BH8" s="259">
        <v>2021</v>
      </c>
      <c r="BI8" s="248"/>
      <c r="BJ8" s="248"/>
      <c r="BK8" s="248"/>
      <c r="BL8" s="248"/>
      <c r="BM8" s="248"/>
      <c r="BN8" s="248"/>
      <c r="BO8" s="248"/>
      <c r="BP8" s="248"/>
      <c r="BQ8" s="248"/>
      <c r="BR8" s="248"/>
      <c r="BS8" s="248"/>
      <c r="BT8" s="248"/>
      <c r="BU8" s="248"/>
      <c r="BV8" s="248"/>
      <c r="BW8" s="248"/>
      <c r="BX8" s="248"/>
      <c r="BY8" s="248"/>
      <c r="BZ8" s="248"/>
      <c r="CA8" s="248"/>
      <c r="CB8" s="248"/>
      <c r="CC8" s="248"/>
      <c r="CD8" s="248"/>
      <c r="CE8" s="43"/>
      <c r="CF8" s="259">
        <v>2022</v>
      </c>
      <c r="CG8" s="248"/>
      <c r="CH8" s="248"/>
      <c r="CI8" s="248"/>
      <c r="CJ8" s="248"/>
      <c r="CK8" s="248"/>
      <c r="CL8" s="248"/>
      <c r="CM8" s="248"/>
      <c r="CN8" s="248"/>
      <c r="CO8" s="248"/>
      <c r="CP8" s="248"/>
      <c r="CQ8" s="248"/>
      <c r="CR8" s="248"/>
      <c r="CS8" s="248"/>
      <c r="CT8" s="248"/>
      <c r="CU8" s="248"/>
      <c r="CV8" s="248"/>
      <c r="CW8" s="248"/>
      <c r="CX8" s="248"/>
      <c r="CY8" s="248"/>
      <c r="CZ8" s="248"/>
      <c r="DA8" s="248"/>
      <c r="DB8" s="248"/>
      <c r="DC8" s="44"/>
      <c r="DD8" s="261">
        <v>2023</v>
      </c>
      <c r="DE8" s="262"/>
      <c r="DF8" s="262"/>
      <c r="DG8" s="262"/>
      <c r="DH8" s="262"/>
      <c r="DI8" s="262"/>
      <c r="DJ8" s="262"/>
      <c r="DK8" s="262"/>
      <c r="DL8" s="262"/>
      <c r="DM8" s="263"/>
      <c r="DN8" s="36"/>
      <c r="DO8" s="36"/>
      <c r="DP8" s="36"/>
      <c r="DQ8" s="36"/>
      <c r="DR8" s="36"/>
      <c r="DS8" s="36"/>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row>
    <row r="9" spans="1:150" s="20" customFormat="1" ht="15" customHeight="1">
      <c r="A9" s="255"/>
      <c r="B9" s="257" t="s">
        <v>0</v>
      </c>
      <c r="C9" s="250" t="s">
        <v>1</v>
      </c>
      <c r="D9" s="250" t="s">
        <v>2</v>
      </c>
      <c r="E9" s="252"/>
      <c r="F9" s="250" t="s">
        <v>3</v>
      </c>
      <c r="G9" s="250" t="s">
        <v>4</v>
      </c>
      <c r="H9" s="252"/>
      <c r="I9" s="250" t="s">
        <v>5</v>
      </c>
      <c r="J9" s="264"/>
      <c r="K9" s="250" t="s">
        <v>6</v>
      </c>
      <c r="L9" s="252"/>
      <c r="M9" s="250" t="s">
        <v>7</v>
      </c>
      <c r="N9" s="252"/>
      <c r="O9" s="250" t="s">
        <v>47</v>
      </c>
      <c r="P9" s="252"/>
      <c r="Q9" s="250" t="s">
        <v>8</v>
      </c>
      <c r="R9" s="252"/>
      <c r="S9" s="250" t="s">
        <v>9</v>
      </c>
      <c r="T9" s="252"/>
      <c r="U9" s="250" t="s">
        <v>10</v>
      </c>
      <c r="V9" s="264"/>
      <c r="W9" s="250" t="s">
        <v>0</v>
      </c>
      <c r="X9" s="250" t="s">
        <v>1</v>
      </c>
      <c r="Y9" s="250" t="s">
        <v>2</v>
      </c>
      <c r="Z9" s="250" t="s">
        <v>3</v>
      </c>
      <c r="AA9" s="252"/>
      <c r="AB9" s="250" t="s">
        <v>4</v>
      </c>
      <c r="AC9" s="252"/>
      <c r="AD9" s="250" t="s">
        <v>5</v>
      </c>
      <c r="AE9" s="252"/>
      <c r="AF9" s="250" t="s">
        <v>6</v>
      </c>
      <c r="AG9" s="252"/>
      <c r="AH9" s="250" t="s">
        <v>7</v>
      </c>
      <c r="AI9" s="252"/>
      <c r="AJ9" s="250" t="s">
        <v>47</v>
      </c>
      <c r="AK9" s="252"/>
      <c r="AL9" s="250" t="s">
        <v>8</v>
      </c>
      <c r="AM9" s="252"/>
      <c r="AN9" s="250" t="s">
        <v>9</v>
      </c>
      <c r="AO9" s="252"/>
      <c r="AP9" s="250" t="s">
        <v>10</v>
      </c>
      <c r="AQ9" s="250" t="s">
        <v>0</v>
      </c>
      <c r="AR9" s="252"/>
      <c r="AS9" s="252"/>
      <c r="AT9" s="250" t="s">
        <v>1</v>
      </c>
      <c r="AU9" s="252"/>
      <c r="AV9" s="250" t="s">
        <v>2</v>
      </c>
      <c r="AW9" s="252"/>
      <c r="AX9" s="266" t="s">
        <v>3</v>
      </c>
      <c r="AY9" s="266" t="s">
        <v>4</v>
      </c>
      <c r="AZ9" s="266" t="s">
        <v>5</v>
      </c>
      <c r="BA9" s="266" t="s">
        <v>6</v>
      </c>
      <c r="BB9" s="266" t="s">
        <v>7</v>
      </c>
      <c r="BC9" s="268" t="s">
        <v>47</v>
      </c>
      <c r="BD9" s="266" t="s">
        <v>8</v>
      </c>
      <c r="BE9" s="266" t="s">
        <v>9</v>
      </c>
      <c r="BF9" s="250" t="s">
        <v>10</v>
      </c>
      <c r="BG9" s="252"/>
      <c r="BH9" s="250" t="s">
        <v>0</v>
      </c>
      <c r="BI9" s="252"/>
      <c r="BJ9" s="250" t="s">
        <v>1</v>
      </c>
      <c r="BK9" s="252"/>
      <c r="BL9" s="250" t="s">
        <v>2</v>
      </c>
      <c r="BM9" s="252"/>
      <c r="BN9" s="250" t="s">
        <v>3</v>
      </c>
      <c r="BO9" s="252"/>
      <c r="BP9" s="250" t="s">
        <v>4</v>
      </c>
      <c r="BQ9" s="252"/>
      <c r="BR9" s="250" t="s">
        <v>5</v>
      </c>
      <c r="BS9" s="252"/>
      <c r="BT9" s="250" t="s">
        <v>6</v>
      </c>
      <c r="BU9" s="252"/>
      <c r="BV9" s="250" t="s">
        <v>7</v>
      </c>
      <c r="BW9" s="252"/>
      <c r="BX9" s="250" t="s">
        <v>47</v>
      </c>
      <c r="BY9" s="252"/>
      <c r="BZ9" s="250" t="s">
        <v>8</v>
      </c>
      <c r="CA9" s="252"/>
      <c r="CB9" s="250" t="s">
        <v>9</v>
      </c>
      <c r="CC9" s="252"/>
      <c r="CD9" s="250" t="s">
        <v>10</v>
      </c>
      <c r="CE9" s="252"/>
      <c r="CF9" s="250" t="s">
        <v>0</v>
      </c>
      <c r="CG9" s="252"/>
      <c r="CH9" s="250" t="s">
        <v>1</v>
      </c>
      <c r="CI9" s="252"/>
      <c r="CJ9" s="250" t="s">
        <v>2</v>
      </c>
      <c r="CK9" s="252"/>
      <c r="CL9" s="250" t="s">
        <v>3</v>
      </c>
      <c r="CM9" s="252"/>
      <c r="CN9" s="250" t="s">
        <v>4</v>
      </c>
      <c r="CO9" s="252"/>
      <c r="CP9" s="250" t="s">
        <v>5</v>
      </c>
      <c r="CQ9" s="252"/>
      <c r="CR9" s="250" t="s">
        <v>6</v>
      </c>
      <c r="CS9" s="252"/>
      <c r="CT9" s="250" t="s">
        <v>7</v>
      </c>
      <c r="CU9" s="252"/>
      <c r="CV9" s="250" t="s">
        <v>47</v>
      </c>
      <c r="CW9" s="252"/>
      <c r="CX9" s="250" t="s">
        <v>8</v>
      </c>
      <c r="CY9" s="252"/>
      <c r="CZ9" s="250" t="s">
        <v>9</v>
      </c>
      <c r="DA9" s="252"/>
      <c r="DB9" s="250" t="s">
        <v>10</v>
      </c>
      <c r="DC9" s="252"/>
      <c r="DD9" s="266" t="s">
        <v>0</v>
      </c>
      <c r="DE9" s="268"/>
      <c r="DF9" s="266" t="s">
        <v>1</v>
      </c>
      <c r="DG9" s="268"/>
      <c r="DH9" s="266" t="s">
        <v>2</v>
      </c>
      <c r="DI9" s="266" t="s">
        <v>3</v>
      </c>
      <c r="DJ9" s="268"/>
      <c r="DK9" s="266" t="s">
        <v>40</v>
      </c>
      <c r="DL9" s="268"/>
      <c r="DM9" s="270" t="s">
        <v>41</v>
      </c>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row>
    <row r="10" spans="1:150" s="37" customFormat="1" ht="11.25">
      <c r="A10" s="256"/>
      <c r="B10" s="258"/>
      <c r="C10" s="251"/>
      <c r="D10" s="251"/>
      <c r="E10" s="253"/>
      <c r="F10" s="251"/>
      <c r="G10" s="251"/>
      <c r="H10" s="253"/>
      <c r="I10" s="251"/>
      <c r="J10" s="265"/>
      <c r="K10" s="251"/>
      <c r="L10" s="253"/>
      <c r="M10" s="251"/>
      <c r="N10" s="253"/>
      <c r="O10" s="251"/>
      <c r="P10" s="253"/>
      <c r="Q10" s="251"/>
      <c r="R10" s="253"/>
      <c r="S10" s="251"/>
      <c r="T10" s="253"/>
      <c r="U10" s="251"/>
      <c r="V10" s="265"/>
      <c r="W10" s="251"/>
      <c r="X10" s="251"/>
      <c r="Y10" s="251"/>
      <c r="Z10" s="251"/>
      <c r="AA10" s="253"/>
      <c r="AB10" s="251"/>
      <c r="AC10" s="253"/>
      <c r="AD10" s="251"/>
      <c r="AE10" s="253"/>
      <c r="AF10" s="251"/>
      <c r="AG10" s="253"/>
      <c r="AH10" s="251"/>
      <c r="AI10" s="253"/>
      <c r="AJ10" s="251"/>
      <c r="AK10" s="253"/>
      <c r="AL10" s="251"/>
      <c r="AM10" s="253"/>
      <c r="AN10" s="251"/>
      <c r="AO10" s="253"/>
      <c r="AP10" s="251"/>
      <c r="AQ10" s="251"/>
      <c r="AR10" s="253"/>
      <c r="AS10" s="253"/>
      <c r="AT10" s="251"/>
      <c r="AU10" s="253"/>
      <c r="AV10" s="251"/>
      <c r="AW10" s="253"/>
      <c r="AX10" s="267"/>
      <c r="AY10" s="267"/>
      <c r="AZ10" s="267"/>
      <c r="BA10" s="267"/>
      <c r="BB10" s="267"/>
      <c r="BC10" s="269"/>
      <c r="BD10" s="267"/>
      <c r="BE10" s="267"/>
      <c r="BF10" s="251"/>
      <c r="BG10" s="253"/>
      <c r="BH10" s="251"/>
      <c r="BI10" s="253"/>
      <c r="BJ10" s="251"/>
      <c r="BK10" s="253"/>
      <c r="BL10" s="251"/>
      <c r="BM10" s="253"/>
      <c r="BN10" s="251"/>
      <c r="BO10" s="253"/>
      <c r="BP10" s="251"/>
      <c r="BQ10" s="253"/>
      <c r="BR10" s="251"/>
      <c r="BS10" s="253"/>
      <c r="BT10" s="251"/>
      <c r="BU10" s="253"/>
      <c r="BV10" s="251"/>
      <c r="BW10" s="253"/>
      <c r="BX10" s="251"/>
      <c r="BY10" s="253"/>
      <c r="BZ10" s="251"/>
      <c r="CA10" s="253"/>
      <c r="CB10" s="251"/>
      <c r="CC10" s="253"/>
      <c r="CD10" s="251"/>
      <c r="CE10" s="253"/>
      <c r="CF10" s="251"/>
      <c r="CG10" s="253"/>
      <c r="CH10" s="251"/>
      <c r="CI10" s="253"/>
      <c r="CJ10" s="251"/>
      <c r="CK10" s="253"/>
      <c r="CL10" s="251"/>
      <c r="CM10" s="253"/>
      <c r="CN10" s="251"/>
      <c r="CO10" s="253"/>
      <c r="CP10" s="251"/>
      <c r="CQ10" s="253"/>
      <c r="CR10" s="251"/>
      <c r="CS10" s="253"/>
      <c r="CT10" s="251"/>
      <c r="CU10" s="253"/>
      <c r="CV10" s="251"/>
      <c r="CW10" s="253"/>
      <c r="CX10" s="251"/>
      <c r="CY10" s="253"/>
      <c r="CZ10" s="251"/>
      <c r="DA10" s="253"/>
      <c r="DB10" s="251"/>
      <c r="DC10" s="253"/>
      <c r="DD10" s="267"/>
      <c r="DE10" s="269"/>
      <c r="DF10" s="267"/>
      <c r="DG10" s="269"/>
      <c r="DH10" s="267"/>
      <c r="DI10" s="267"/>
      <c r="DJ10" s="269"/>
      <c r="DK10" s="267"/>
      <c r="DL10" s="269"/>
      <c r="DM10" s="271"/>
    </row>
    <row r="11" spans="1:150" s="18" customFormat="1" ht="12.75">
      <c r="A11" s="17"/>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130"/>
      <c r="AY11" s="98"/>
      <c r="AZ11" s="98"/>
      <c r="BA11" s="98"/>
      <c r="BB11" s="98"/>
      <c r="BC11" s="98"/>
      <c r="BD11" s="98"/>
      <c r="BE11" s="98"/>
      <c r="BF11" s="119"/>
      <c r="BG11" s="119"/>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99"/>
      <c r="DE11" s="99"/>
      <c r="DF11" s="99"/>
      <c r="DG11" s="99"/>
      <c r="DH11" s="99"/>
      <c r="DI11" s="99"/>
      <c r="DJ11" s="99"/>
      <c r="DK11" s="99"/>
      <c r="DL11" s="99"/>
      <c r="DM11" s="99"/>
      <c r="DN11" s="38"/>
      <c r="DO11" s="38"/>
      <c r="DP11" s="38"/>
      <c r="DQ11" s="38"/>
      <c r="DR11" s="38"/>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row>
    <row r="12" spans="1:150" s="18" customFormat="1" ht="15" customHeight="1">
      <c r="A12" s="46" t="s">
        <v>11</v>
      </c>
      <c r="B12" s="47"/>
      <c r="C12" s="47"/>
      <c r="D12" s="47"/>
      <c r="E12" s="47"/>
      <c r="F12" s="47"/>
      <c r="G12" s="47"/>
      <c r="H12" s="47"/>
      <c r="I12" s="47"/>
      <c r="J12" s="47"/>
      <c r="K12" s="47"/>
      <c r="L12" s="47"/>
      <c r="M12" s="47"/>
      <c r="N12" s="47"/>
      <c r="O12" s="47"/>
      <c r="P12" s="47"/>
      <c r="Q12" s="47"/>
      <c r="R12" s="48"/>
      <c r="S12" s="48"/>
      <c r="T12" s="48"/>
      <c r="U12" s="48"/>
      <c r="V12" s="48"/>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131"/>
      <c r="AY12" s="132"/>
      <c r="AZ12" s="132"/>
      <c r="BA12" s="132"/>
      <c r="BB12" s="132"/>
      <c r="BC12" s="132"/>
      <c r="BD12" s="132"/>
      <c r="BE12" s="132"/>
      <c r="BF12" s="120"/>
      <c r="BG12" s="120"/>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100"/>
      <c r="DE12" s="100"/>
      <c r="DF12" s="100"/>
      <c r="DG12" s="100"/>
      <c r="DH12" s="100"/>
      <c r="DI12" s="100"/>
      <c r="DJ12" s="100"/>
      <c r="DK12" s="100"/>
      <c r="DL12" s="100"/>
      <c r="DM12" s="100"/>
      <c r="DN12" s="23"/>
      <c r="DO12" s="23"/>
      <c r="DP12" s="23"/>
      <c r="DQ12" s="23"/>
      <c r="DR12" s="23"/>
    </row>
    <row r="13" spans="1:150" s="18" customFormat="1" ht="12.75">
      <c r="A13" s="46" t="s">
        <v>12</v>
      </c>
      <c r="B13" s="50">
        <f t="shared" ref="B13:U13" si="0">SUM(B14:B15)</f>
        <v>80</v>
      </c>
      <c r="C13" s="101">
        <f>SUM(C14:C15)</f>
        <v>80</v>
      </c>
      <c r="D13" s="50">
        <f t="shared" si="0"/>
        <v>80</v>
      </c>
      <c r="E13" s="50"/>
      <c r="F13" s="101">
        <f t="shared" si="0"/>
        <v>80</v>
      </c>
      <c r="G13" s="101">
        <f t="shared" si="0"/>
        <v>79</v>
      </c>
      <c r="H13" s="101"/>
      <c r="I13" s="101">
        <f t="shared" si="0"/>
        <v>79</v>
      </c>
      <c r="J13" s="101"/>
      <c r="K13" s="101">
        <f t="shared" si="0"/>
        <v>79</v>
      </c>
      <c r="L13" s="101"/>
      <c r="M13" s="101">
        <f t="shared" si="0"/>
        <v>79</v>
      </c>
      <c r="N13" s="101"/>
      <c r="O13" s="101">
        <f t="shared" si="0"/>
        <v>79</v>
      </c>
      <c r="P13" s="101"/>
      <c r="Q13" s="101">
        <f t="shared" si="0"/>
        <v>79</v>
      </c>
      <c r="R13" s="149"/>
      <c r="S13" s="101">
        <f t="shared" si="0"/>
        <v>79</v>
      </c>
      <c r="T13" s="101"/>
      <c r="U13" s="101">
        <f t="shared" si="0"/>
        <v>80</v>
      </c>
      <c r="V13" s="101"/>
      <c r="W13" s="148">
        <f t="shared" ref="W13:AV13" si="1">SUM(W14:W15)</f>
        <v>73</v>
      </c>
      <c r="X13" s="101">
        <f t="shared" si="1"/>
        <v>73</v>
      </c>
      <c r="Y13" s="101">
        <f t="shared" si="1"/>
        <v>72</v>
      </c>
      <c r="Z13" s="101">
        <f t="shared" si="1"/>
        <v>72</v>
      </c>
      <c r="AA13" s="101"/>
      <c r="AB13" s="101">
        <f t="shared" si="1"/>
        <v>66</v>
      </c>
      <c r="AC13" s="101"/>
      <c r="AD13" s="101">
        <f t="shared" si="1"/>
        <v>66</v>
      </c>
      <c r="AE13" s="101"/>
      <c r="AF13" s="101">
        <f t="shared" si="1"/>
        <v>66</v>
      </c>
      <c r="AG13" s="101"/>
      <c r="AH13" s="101">
        <f t="shared" si="1"/>
        <v>66</v>
      </c>
      <c r="AI13" s="101"/>
      <c r="AJ13" s="101">
        <f t="shared" si="1"/>
        <v>64</v>
      </c>
      <c r="AK13" s="101"/>
      <c r="AL13" s="101">
        <f t="shared" si="1"/>
        <v>52</v>
      </c>
      <c r="AM13" s="101"/>
      <c r="AN13" s="101">
        <f t="shared" si="1"/>
        <v>56</v>
      </c>
      <c r="AO13" s="101"/>
      <c r="AP13" s="101">
        <f t="shared" si="1"/>
        <v>64</v>
      </c>
      <c r="AQ13" s="101"/>
      <c r="AR13" s="101">
        <f t="shared" si="1"/>
        <v>80</v>
      </c>
      <c r="AS13" s="101"/>
      <c r="AT13" s="101">
        <f t="shared" si="1"/>
        <v>80</v>
      </c>
      <c r="AU13" s="101"/>
      <c r="AV13" s="101">
        <f t="shared" si="1"/>
        <v>80</v>
      </c>
      <c r="AW13" s="101"/>
      <c r="AX13" s="133" t="s">
        <v>42</v>
      </c>
      <c r="AY13" s="133" t="s">
        <v>42</v>
      </c>
      <c r="AZ13" s="133" t="s">
        <v>42</v>
      </c>
      <c r="BA13" s="133" t="s">
        <v>42</v>
      </c>
      <c r="BB13" s="133" t="s">
        <v>42</v>
      </c>
      <c r="BC13" s="133" t="s">
        <v>42</v>
      </c>
      <c r="BD13" s="133" t="s">
        <v>42</v>
      </c>
      <c r="BE13" s="133" t="s">
        <v>42</v>
      </c>
      <c r="BF13" s="121">
        <v>26</v>
      </c>
      <c r="BG13" s="121"/>
      <c r="BH13" s="101">
        <f t="shared" ref="BH13:DM13" si="2">SUM(BH14:BH15)</f>
        <v>60</v>
      </c>
      <c r="BI13" s="101"/>
      <c r="BJ13" s="101">
        <f t="shared" si="2"/>
        <v>60</v>
      </c>
      <c r="BK13" s="101"/>
      <c r="BL13" s="101">
        <f t="shared" si="2"/>
        <v>60</v>
      </c>
      <c r="BM13" s="101"/>
      <c r="BN13" s="101">
        <f t="shared" si="2"/>
        <v>55</v>
      </c>
      <c r="BO13" s="101"/>
      <c r="BP13" s="101">
        <f t="shared" si="2"/>
        <v>53</v>
      </c>
      <c r="BQ13" s="101"/>
      <c r="BR13" s="101">
        <f t="shared" si="2"/>
        <v>53</v>
      </c>
      <c r="BS13" s="101"/>
      <c r="BT13" s="101">
        <f t="shared" si="2"/>
        <v>53</v>
      </c>
      <c r="BU13" s="101"/>
      <c r="BV13" s="101">
        <f t="shared" si="2"/>
        <v>60</v>
      </c>
      <c r="BW13" s="101"/>
      <c r="BX13" s="101">
        <f t="shared" si="2"/>
        <v>61</v>
      </c>
      <c r="BY13" s="101"/>
      <c r="BZ13" s="101">
        <f t="shared" si="2"/>
        <v>61</v>
      </c>
      <c r="CA13" s="101"/>
      <c r="CB13" s="101">
        <f t="shared" si="2"/>
        <v>67</v>
      </c>
      <c r="CC13" s="101"/>
      <c r="CD13" s="101">
        <f t="shared" si="2"/>
        <v>69</v>
      </c>
      <c r="CE13" s="101"/>
      <c r="CF13" s="101">
        <f t="shared" si="2"/>
        <v>69</v>
      </c>
      <c r="CG13" s="101"/>
      <c r="CH13" s="101">
        <f t="shared" si="2"/>
        <v>69</v>
      </c>
      <c r="CI13" s="101"/>
      <c r="CJ13" s="101">
        <f t="shared" si="2"/>
        <v>65</v>
      </c>
      <c r="CK13" s="101"/>
      <c r="CL13" s="101">
        <f t="shared" si="2"/>
        <v>65</v>
      </c>
      <c r="CM13" s="101"/>
      <c r="CN13" s="101">
        <f t="shared" si="2"/>
        <v>64</v>
      </c>
      <c r="CO13" s="101"/>
      <c r="CP13" s="101">
        <f t="shared" si="2"/>
        <v>64</v>
      </c>
      <c r="CQ13" s="101"/>
      <c r="CR13" s="101">
        <f t="shared" si="2"/>
        <v>64</v>
      </c>
      <c r="CS13" s="101"/>
      <c r="CT13" s="101">
        <f t="shared" si="2"/>
        <v>64</v>
      </c>
      <c r="CU13" s="101"/>
      <c r="CV13" s="101">
        <f t="shared" si="2"/>
        <v>64</v>
      </c>
      <c r="CW13" s="101"/>
      <c r="CX13" s="101">
        <f t="shared" si="2"/>
        <v>62</v>
      </c>
      <c r="CY13" s="101"/>
      <c r="CZ13" s="101">
        <f t="shared" si="2"/>
        <v>62</v>
      </c>
      <c r="DA13" s="101"/>
      <c r="DB13" s="101">
        <f t="shared" si="2"/>
        <v>62</v>
      </c>
      <c r="DC13" s="101"/>
      <c r="DD13" s="101">
        <f t="shared" si="2"/>
        <v>56</v>
      </c>
      <c r="DE13" s="101"/>
      <c r="DF13" s="101">
        <f t="shared" si="2"/>
        <v>60</v>
      </c>
      <c r="DG13" s="101"/>
      <c r="DH13" s="101">
        <f t="shared" si="2"/>
        <v>63</v>
      </c>
      <c r="DI13" s="101">
        <f t="shared" si="2"/>
        <v>61</v>
      </c>
      <c r="DJ13" s="101"/>
      <c r="DK13" s="101">
        <f t="shared" si="2"/>
        <v>61</v>
      </c>
      <c r="DL13" s="101"/>
      <c r="DM13" s="101">
        <f t="shared" si="2"/>
        <v>61</v>
      </c>
      <c r="DN13" s="23"/>
      <c r="DO13" s="23"/>
      <c r="DP13" s="23"/>
      <c r="DQ13" s="23"/>
      <c r="DR13" s="23"/>
    </row>
    <row r="14" spans="1:150" s="18" customFormat="1" ht="15" customHeight="1">
      <c r="A14" s="54" t="s">
        <v>13</v>
      </c>
      <c r="B14" s="47">
        <v>15</v>
      </c>
      <c r="C14" s="100">
        <v>15</v>
      </c>
      <c r="D14" s="47">
        <v>15</v>
      </c>
      <c r="E14" s="47"/>
      <c r="F14" s="100">
        <v>15</v>
      </c>
      <c r="G14" s="100">
        <v>15</v>
      </c>
      <c r="H14" s="100"/>
      <c r="I14" s="100">
        <v>15</v>
      </c>
      <c r="J14" s="100"/>
      <c r="K14" s="100">
        <v>15</v>
      </c>
      <c r="L14" s="100"/>
      <c r="M14" s="100">
        <v>15</v>
      </c>
      <c r="N14" s="100"/>
      <c r="O14" s="100">
        <v>15</v>
      </c>
      <c r="P14" s="100"/>
      <c r="Q14" s="100">
        <v>15</v>
      </c>
      <c r="R14" s="132"/>
      <c r="S14" s="100">
        <v>15</v>
      </c>
      <c r="T14" s="100"/>
      <c r="U14" s="100">
        <v>15</v>
      </c>
      <c r="V14" s="100"/>
      <c r="W14" s="100">
        <v>13</v>
      </c>
      <c r="X14" s="100">
        <v>13</v>
      </c>
      <c r="Y14" s="100">
        <v>13</v>
      </c>
      <c r="Z14" s="100">
        <v>13</v>
      </c>
      <c r="AA14" s="100"/>
      <c r="AB14" s="100">
        <v>13</v>
      </c>
      <c r="AC14" s="100"/>
      <c r="AD14" s="100">
        <v>13</v>
      </c>
      <c r="AE14" s="100"/>
      <c r="AF14" s="100">
        <v>13</v>
      </c>
      <c r="AG14" s="100"/>
      <c r="AH14" s="100">
        <v>13</v>
      </c>
      <c r="AI14" s="100"/>
      <c r="AJ14" s="100">
        <v>13</v>
      </c>
      <c r="AK14" s="100"/>
      <c r="AL14" s="100">
        <v>1</v>
      </c>
      <c r="AM14" s="100"/>
      <c r="AN14" s="100">
        <v>3</v>
      </c>
      <c r="AO14" s="100"/>
      <c r="AP14" s="100">
        <v>13</v>
      </c>
      <c r="AQ14" s="100"/>
      <c r="AR14" s="100">
        <v>15</v>
      </c>
      <c r="AS14" s="100"/>
      <c r="AT14" s="100">
        <v>15</v>
      </c>
      <c r="AU14" s="100"/>
      <c r="AV14" s="100">
        <v>15</v>
      </c>
      <c r="AW14" s="100"/>
      <c r="AX14" s="133" t="s">
        <v>42</v>
      </c>
      <c r="AY14" s="133" t="s">
        <v>42</v>
      </c>
      <c r="AZ14" s="133" t="s">
        <v>42</v>
      </c>
      <c r="BA14" s="133" t="s">
        <v>42</v>
      </c>
      <c r="BB14" s="133" t="s">
        <v>42</v>
      </c>
      <c r="BC14" s="133" t="s">
        <v>42</v>
      </c>
      <c r="BD14" s="133" t="s">
        <v>42</v>
      </c>
      <c r="BE14" s="133" t="s">
        <v>42</v>
      </c>
      <c r="BF14" s="120" t="s">
        <v>14</v>
      </c>
      <c r="BG14" s="120"/>
      <c r="BH14" s="100">
        <v>10</v>
      </c>
      <c r="BI14" s="100"/>
      <c r="BJ14" s="100">
        <v>10</v>
      </c>
      <c r="BK14" s="100"/>
      <c r="BL14" s="100">
        <v>10</v>
      </c>
      <c r="BM14" s="100"/>
      <c r="BN14" s="100">
        <v>10</v>
      </c>
      <c r="BO14" s="100"/>
      <c r="BP14" s="100">
        <v>10</v>
      </c>
      <c r="BQ14" s="100"/>
      <c r="BR14" s="100">
        <v>10</v>
      </c>
      <c r="BS14" s="100"/>
      <c r="BT14" s="100">
        <v>10</v>
      </c>
      <c r="BU14" s="100"/>
      <c r="BV14" s="100">
        <v>10</v>
      </c>
      <c r="BW14" s="100"/>
      <c r="BX14" s="100">
        <v>10</v>
      </c>
      <c r="BY14" s="100"/>
      <c r="BZ14" s="100">
        <v>10</v>
      </c>
      <c r="CA14" s="100"/>
      <c r="CB14" s="100">
        <v>10</v>
      </c>
      <c r="CC14" s="100"/>
      <c r="CD14" s="100">
        <v>10</v>
      </c>
      <c r="CE14" s="100"/>
      <c r="CF14" s="100">
        <v>11</v>
      </c>
      <c r="CG14" s="100"/>
      <c r="CH14" s="100">
        <v>11</v>
      </c>
      <c r="CI14" s="100"/>
      <c r="CJ14" s="100">
        <v>11</v>
      </c>
      <c r="CK14" s="100"/>
      <c r="CL14" s="100">
        <v>11</v>
      </c>
      <c r="CM14" s="100"/>
      <c r="CN14" s="100">
        <v>11</v>
      </c>
      <c r="CO14" s="100"/>
      <c r="CP14" s="100">
        <v>11</v>
      </c>
      <c r="CQ14" s="100"/>
      <c r="CR14" s="100">
        <v>11</v>
      </c>
      <c r="CS14" s="100"/>
      <c r="CT14" s="100">
        <v>11</v>
      </c>
      <c r="CU14" s="100"/>
      <c r="CV14" s="100">
        <v>11</v>
      </c>
      <c r="CW14" s="100"/>
      <c r="CX14" s="100">
        <v>11</v>
      </c>
      <c r="CY14" s="100"/>
      <c r="CZ14" s="100">
        <v>11</v>
      </c>
      <c r="DA14" s="100"/>
      <c r="DB14" s="100">
        <v>11</v>
      </c>
      <c r="DC14" s="100"/>
      <c r="DD14" s="100">
        <v>12</v>
      </c>
      <c r="DE14" s="100"/>
      <c r="DF14" s="100">
        <v>12</v>
      </c>
      <c r="DG14" s="100"/>
      <c r="DH14" s="100">
        <v>12</v>
      </c>
      <c r="DI14" s="100">
        <v>12</v>
      </c>
      <c r="DJ14" s="100"/>
      <c r="DK14" s="100">
        <v>12</v>
      </c>
      <c r="DL14" s="100"/>
      <c r="DM14" s="100">
        <v>12</v>
      </c>
      <c r="DN14" s="23"/>
      <c r="DO14" s="23"/>
      <c r="DP14" s="23"/>
      <c r="DQ14" s="23"/>
      <c r="DR14" s="23"/>
    </row>
    <row r="15" spans="1:150" s="18" customFormat="1" ht="15" customHeight="1">
      <c r="A15" s="54" t="s">
        <v>15</v>
      </c>
      <c r="B15" s="47">
        <v>65</v>
      </c>
      <c r="C15" s="100">
        <v>65</v>
      </c>
      <c r="D15" s="47">
        <v>65</v>
      </c>
      <c r="E15" s="47"/>
      <c r="F15" s="100">
        <v>65</v>
      </c>
      <c r="G15" s="100">
        <v>64</v>
      </c>
      <c r="H15" s="100"/>
      <c r="I15" s="100">
        <v>64</v>
      </c>
      <c r="J15" s="100"/>
      <c r="K15" s="100">
        <v>64</v>
      </c>
      <c r="L15" s="100"/>
      <c r="M15" s="100">
        <v>64</v>
      </c>
      <c r="N15" s="100"/>
      <c r="O15" s="100">
        <v>64</v>
      </c>
      <c r="P15" s="100"/>
      <c r="Q15" s="100">
        <v>64</v>
      </c>
      <c r="R15" s="132"/>
      <c r="S15" s="100">
        <v>64</v>
      </c>
      <c r="T15" s="100"/>
      <c r="U15" s="100">
        <v>65</v>
      </c>
      <c r="V15" s="100"/>
      <c r="W15" s="100">
        <v>60</v>
      </c>
      <c r="X15" s="100">
        <v>60</v>
      </c>
      <c r="Y15" s="100">
        <v>59</v>
      </c>
      <c r="Z15" s="100">
        <v>59</v>
      </c>
      <c r="AA15" s="100"/>
      <c r="AB15" s="100">
        <v>53</v>
      </c>
      <c r="AC15" s="100"/>
      <c r="AD15" s="100">
        <v>53</v>
      </c>
      <c r="AE15" s="100"/>
      <c r="AF15" s="100">
        <v>53</v>
      </c>
      <c r="AG15" s="100"/>
      <c r="AH15" s="100">
        <v>53</v>
      </c>
      <c r="AI15" s="100"/>
      <c r="AJ15" s="100">
        <v>51</v>
      </c>
      <c r="AK15" s="100"/>
      <c r="AL15" s="100">
        <v>51</v>
      </c>
      <c r="AM15" s="100"/>
      <c r="AN15" s="100">
        <v>53</v>
      </c>
      <c r="AO15" s="100"/>
      <c r="AP15" s="100">
        <v>51</v>
      </c>
      <c r="AQ15" s="100"/>
      <c r="AR15" s="100">
        <v>65</v>
      </c>
      <c r="AS15" s="100"/>
      <c r="AT15" s="100">
        <v>65</v>
      </c>
      <c r="AU15" s="100"/>
      <c r="AV15" s="100">
        <v>65</v>
      </c>
      <c r="AW15" s="100"/>
      <c r="AX15" s="133" t="s">
        <v>42</v>
      </c>
      <c r="AY15" s="133" t="s">
        <v>42</v>
      </c>
      <c r="AZ15" s="133" t="s">
        <v>42</v>
      </c>
      <c r="BA15" s="133" t="s">
        <v>42</v>
      </c>
      <c r="BB15" s="133" t="s">
        <v>42</v>
      </c>
      <c r="BC15" s="133" t="s">
        <v>42</v>
      </c>
      <c r="BD15" s="133" t="s">
        <v>42</v>
      </c>
      <c r="BE15" s="133" t="s">
        <v>42</v>
      </c>
      <c r="BF15" s="120" t="s">
        <v>14</v>
      </c>
      <c r="BG15" s="120"/>
      <c r="BH15" s="100">
        <v>50</v>
      </c>
      <c r="BI15" s="100"/>
      <c r="BJ15" s="100">
        <v>50</v>
      </c>
      <c r="BK15" s="100"/>
      <c r="BL15" s="100">
        <v>50</v>
      </c>
      <c r="BM15" s="100"/>
      <c r="BN15" s="100">
        <v>45</v>
      </c>
      <c r="BO15" s="100"/>
      <c r="BP15" s="100">
        <v>43</v>
      </c>
      <c r="BQ15" s="100"/>
      <c r="BR15" s="100">
        <v>43</v>
      </c>
      <c r="BS15" s="100"/>
      <c r="BT15" s="100">
        <v>43</v>
      </c>
      <c r="BU15" s="100"/>
      <c r="BV15" s="100">
        <v>50</v>
      </c>
      <c r="BW15" s="100"/>
      <c r="BX15" s="100">
        <v>51</v>
      </c>
      <c r="BY15" s="100"/>
      <c r="BZ15" s="100">
        <v>51</v>
      </c>
      <c r="CA15" s="100"/>
      <c r="CB15" s="100">
        <v>57</v>
      </c>
      <c r="CC15" s="100"/>
      <c r="CD15" s="100">
        <v>59</v>
      </c>
      <c r="CE15" s="100"/>
      <c r="CF15" s="100">
        <v>58</v>
      </c>
      <c r="CG15" s="100"/>
      <c r="CH15" s="100">
        <v>58</v>
      </c>
      <c r="CI15" s="100"/>
      <c r="CJ15" s="100">
        <v>54</v>
      </c>
      <c r="CK15" s="100"/>
      <c r="CL15" s="100">
        <v>54</v>
      </c>
      <c r="CM15" s="100"/>
      <c r="CN15" s="100">
        <v>53</v>
      </c>
      <c r="CO15" s="100"/>
      <c r="CP15" s="100">
        <v>53</v>
      </c>
      <c r="CQ15" s="100"/>
      <c r="CR15" s="100">
        <v>53</v>
      </c>
      <c r="CS15" s="100"/>
      <c r="CT15" s="100">
        <v>53</v>
      </c>
      <c r="CU15" s="100"/>
      <c r="CV15" s="100">
        <v>53</v>
      </c>
      <c r="CW15" s="100"/>
      <c r="CX15" s="100">
        <v>51</v>
      </c>
      <c r="CY15" s="100"/>
      <c r="CZ15" s="100">
        <v>51</v>
      </c>
      <c r="DA15" s="100"/>
      <c r="DB15" s="100">
        <v>51</v>
      </c>
      <c r="DC15" s="100"/>
      <c r="DD15" s="100">
        <v>44</v>
      </c>
      <c r="DE15" s="100"/>
      <c r="DF15" s="100">
        <v>48</v>
      </c>
      <c r="DG15" s="100"/>
      <c r="DH15" s="100">
        <v>51</v>
      </c>
      <c r="DI15" s="100">
        <v>49</v>
      </c>
      <c r="DJ15" s="100"/>
      <c r="DK15" s="100">
        <v>49</v>
      </c>
      <c r="DL15" s="100"/>
      <c r="DM15" s="100">
        <v>49</v>
      </c>
      <c r="DN15" s="23"/>
      <c r="DO15" s="23"/>
      <c r="DP15" s="23"/>
      <c r="DQ15" s="23"/>
      <c r="DR15" s="23"/>
    </row>
    <row r="16" spans="1:150" s="18" customFormat="1" ht="12.75">
      <c r="A16" s="54"/>
      <c r="B16" s="47"/>
      <c r="C16" s="100"/>
      <c r="D16" s="47"/>
      <c r="E16" s="47"/>
      <c r="F16" s="100"/>
      <c r="G16" s="100"/>
      <c r="H16" s="100"/>
      <c r="I16" s="100"/>
      <c r="J16" s="100"/>
      <c r="K16" s="100"/>
      <c r="L16" s="100"/>
      <c r="M16" s="100"/>
      <c r="N16" s="100"/>
      <c r="O16" s="100"/>
      <c r="P16" s="100"/>
      <c r="Q16" s="100"/>
      <c r="R16" s="132"/>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34"/>
      <c r="AY16" s="134"/>
      <c r="AZ16" s="135"/>
      <c r="BA16" s="135"/>
      <c r="BB16" s="135"/>
      <c r="BC16" s="135"/>
      <c r="BD16" s="135"/>
      <c r="BE16" s="135"/>
      <c r="BF16" s="120"/>
      <c r="BG16" s="12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23"/>
      <c r="DO16" s="23"/>
      <c r="DP16" s="23"/>
      <c r="DQ16" s="23"/>
      <c r="DR16" s="23"/>
    </row>
    <row r="17" spans="1:122" s="18" customFormat="1" ht="15" customHeight="1">
      <c r="A17" s="46" t="s">
        <v>16</v>
      </c>
      <c r="B17" s="47"/>
      <c r="C17" s="100"/>
      <c r="D17" s="47"/>
      <c r="E17" s="47"/>
      <c r="F17" s="100"/>
      <c r="G17" s="100"/>
      <c r="H17" s="100"/>
      <c r="I17" s="100"/>
      <c r="J17" s="100"/>
      <c r="K17" s="100"/>
      <c r="L17" s="100"/>
      <c r="M17" s="100"/>
      <c r="N17" s="100"/>
      <c r="O17" s="100"/>
      <c r="P17" s="100"/>
      <c r="Q17" s="100"/>
      <c r="R17" s="132"/>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34"/>
      <c r="AY17" s="134"/>
      <c r="AZ17" s="135"/>
      <c r="BA17" s="135"/>
      <c r="BB17" s="135"/>
      <c r="BC17" s="135"/>
      <c r="BD17" s="135"/>
      <c r="BE17" s="135"/>
      <c r="BF17" s="120"/>
      <c r="BG17" s="12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23"/>
      <c r="DO17" s="23"/>
      <c r="DP17" s="23"/>
      <c r="DQ17" s="23"/>
      <c r="DR17" s="23"/>
    </row>
    <row r="18" spans="1:122" s="18" customFormat="1" ht="12.75">
      <c r="A18" s="46" t="s">
        <v>12</v>
      </c>
      <c r="B18" s="56">
        <f>SUM(B19:B20)</f>
        <v>30132</v>
      </c>
      <c r="C18" s="102">
        <f t="shared" ref="C18:AV18" si="3">SUM(C19:C20)</f>
        <v>28168</v>
      </c>
      <c r="D18" s="56">
        <f t="shared" si="3"/>
        <v>30101</v>
      </c>
      <c r="E18" s="56"/>
      <c r="F18" s="102">
        <f t="shared" si="3"/>
        <v>28086</v>
      </c>
      <c r="G18" s="102">
        <f t="shared" si="3"/>
        <v>28995</v>
      </c>
      <c r="H18" s="102"/>
      <c r="I18" s="102">
        <f t="shared" si="3"/>
        <v>28560</v>
      </c>
      <c r="J18" s="102"/>
      <c r="K18" s="102">
        <f t="shared" si="3"/>
        <v>29276</v>
      </c>
      <c r="L18" s="102"/>
      <c r="M18" s="102">
        <f t="shared" si="3"/>
        <v>29822</v>
      </c>
      <c r="N18" s="102"/>
      <c r="O18" s="102">
        <f t="shared" si="3"/>
        <v>28860</v>
      </c>
      <c r="P18" s="102"/>
      <c r="Q18" s="102">
        <f t="shared" si="3"/>
        <v>29233</v>
      </c>
      <c r="R18" s="150"/>
      <c r="S18" s="102">
        <f t="shared" si="3"/>
        <v>28740</v>
      </c>
      <c r="T18" s="102"/>
      <c r="U18" s="102">
        <f t="shared" si="3"/>
        <v>30008</v>
      </c>
      <c r="V18" s="102"/>
      <c r="W18" s="102">
        <f t="shared" si="3"/>
        <v>27063</v>
      </c>
      <c r="X18" s="102">
        <f t="shared" si="3"/>
        <v>25312</v>
      </c>
      <c r="Y18" s="102">
        <f t="shared" si="3"/>
        <v>26795</v>
      </c>
      <c r="Z18" s="102">
        <f t="shared" si="3"/>
        <v>25950</v>
      </c>
      <c r="AA18" s="102"/>
      <c r="AB18" s="102">
        <f t="shared" si="3"/>
        <v>26133</v>
      </c>
      <c r="AC18" s="102"/>
      <c r="AD18" s="102">
        <f t="shared" si="3"/>
        <v>25000</v>
      </c>
      <c r="AE18" s="102"/>
      <c r="AF18" s="102">
        <f t="shared" si="3"/>
        <v>26071</v>
      </c>
      <c r="AG18" s="102"/>
      <c r="AH18" s="102">
        <f t="shared" si="3"/>
        <v>26133</v>
      </c>
      <c r="AI18" s="102"/>
      <c r="AJ18" s="102">
        <f t="shared" si="3"/>
        <v>24630</v>
      </c>
      <c r="AK18" s="102"/>
      <c r="AL18" s="102">
        <f t="shared" si="3"/>
        <v>25451</v>
      </c>
      <c r="AM18" s="102"/>
      <c r="AN18" s="102">
        <f t="shared" si="3"/>
        <v>24348</v>
      </c>
      <c r="AO18" s="102"/>
      <c r="AP18" s="102">
        <f t="shared" si="3"/>
        <v>25947</v>
      </c>
      <c r="AQ18" s="102"/>
      <c r="AR18" s="102">
        <f t="shared" si="3"/>
        <v>29295</v>
      </c>
      <c r="AS18" s="102"/>
      <c r="AT18" s="102">
        <f t="shared" si="3"/>
        <v>29667</v>
      </c>
      <c r="AU18" s="102"/>
      <c r="AV18" s="102">
        <f t="shared" si="3"/>
        <v>16454</v>
      </c>
      <c r="AW18" s="102"/>
      <c r="AX18" s="133" t="s">
        <v>42</v>
      </c>
      <c r="AY18" s="133" t="s">
        <v>42</v>
      </c>
      <c r="AZ18" s="133" t="s">
        <v>42</v>
      </c>
      <c r="BA18" s="133" t="s">
        <v>42</v>
      </c>
      <c r="BB18" s="133" t="s">
        <v>42</v>
      </c>
      <c r="BC18" s="133" t="s">
        <v>42</v>
      </c>
      <c r="BD18" s="133" t="s">
        <v>42</v>
      </c>
      <c r="BE18" s="133" t="s">
        <v>42</v>
      </c>
      <c r="BF18" s="122">
        <v>10852</v>
      </c>
      <c r="BG18" s="122"/>
      <c r="BH18" s="102">
        <f t="shared" ref="BH18:DM18" si="4">SUM(BH19:BH20)</f>
        <v>23839</v>
      </c>
      <c r="BI18" s="102"/>
      <c r="BJ18" s="102">
        <f t="shared" si="4"/>
        <v>22064</v>
      </c>
      <c r="BK18" s="102"/>
      <c r="BL18" s="102">
        <f t="shared" si="4"/>
        <v>24025</v>
      </c>
      <c r="BM18" s="102"/>
      <c r="BN18" s="102">
        <f t="shared" si="4"/>
        <v>18690</v>
      </c>
      <c r="BO18" s="102"/>
      <c r="BP18" s="102">
        <f t="shared" si="4"/>
        <v>17903</v>
      </c>
      <c r="BQ18" s="102"/>
      <c r="BR18" s="102">
        <f t="shared" si="4"/>
        <v>15927</v>
      </c>
      <c r="BS18" s="102"/>
      <c r="BT18" s="102">
        <f t="shared" si="4"/>
        <v>18631</v>
      </c>
      <c r="BU18" s="102"/>
      <c r="BV18" s="102">
        <f t="shared" si="4"/>
        <v>20150</v>
      </c>
      <c r="BW18" s="102"/>
      <c r="BX18" s="102">
        <f t="shared" si="4"/>
        <v>19890</v>
      </c>
      <c r="BY18" s="102"/>
      <c r="BZ18" s="102">
        <f t="shared" si="4"/>
        <v>21390</v>
      </c>
      <c r="CA18" s="102"/>
      <c r="CB18" s="102">
        <f t="shared" si="4"/>
        <v>21720</v>
      </c>
      <c r="CC18" s="102"/>
      <c r="CD18" s="102">
        <f t="shared" si="4"/>
        <v>23002</v>
      </c>
      <c r="CE18" s="102"/>
      <c r="CF18" s="102">
        <f t="shared" si="4"/>
        <v>26071</v>
      </c>
      <c r="CG18" s="102"/>
      <c r="CH18" s="102">
        <f t="shared" si="4"/>
        <v>24276</v>
      </c>
      <c r="CI18" s="102"/>
      <c r="CJ18" s="102">
        <f t="shared" si="4"/>
        <v>25110</v>
      </c>
      <c r="CK18" s="102"/>
      <c r="CL18" s="102">
        <f t="shared" si="4"/>
        <v>24840</v>
      </c>
      <c r="CM18" s="102"/>
      <c r="CN18" s="102">
        <f t="shared" si="4"/>
        <v>26233</v>
      </c>
      <c r="CO18" s="102"/>
      <c r="CP18" s="102">
        <f t="shared" si="4"/>
        <v>25422</v>
      </c>
      <c r="CQ18" s="102"/>
      <c r="CR18" s="102">
        <f t="shared" si="4"/>
        <v>26381</v>
      </c>
      <c r="CS18" s="102"/>
      <c r="CT18" s="102">
        <f t="shared" si="4"/>
        <v>25730</v>
      </c>
      <c r="CU18" s="102"/>
      <c r="CV18" s="102">
        <f t="shared" si="4"/>
        <v>23580</v>
      </c>
      <c r="CW18" s="102"/>
      <c r="CX18" s="102">
        <f t="shared" si="4"/>
        <v>25854</v>
      </c>
      <c r="CY18" s="102"/>
      <c r="CZ18" s="102">
        <f t="shared" si="4"/>
        <v>25230</v>
      </c>
      <c r="DA18" s="102"/>
      <c r="DB18" s="102">
        <f t="shared" si="4"/>
        <v>26021</v>
      </c>
      <c r="DC18" s="102"/>
      <c r="DD18" s="102">
        <f t="shared" si="4"/>
        <v>24397</v>
      </c>
      <c r="DE18" s="102"/>
      <c r="DF18" s="102">
        <f t="shared" si="4"/>
        <v>24136</v>
      </c>
      <c r="DG18" s="102"/>
      <c r="DH18" s="102">
        <f t="shared" si="4"/>
        <v>26011</v>
      </c>
      <c r="DI18" s="102">
        <f t="shared" si="4"/>
        <v>24618</v>
      </c>
      <c r="DJ18" s="102"/>
      <c r="DK18" s="102">
        <f t="shared" si="4"/>
        <v>26288</v>
      </c>
      <c r="DL18" s="102"/>
      <c r="DM18" s="102">
        <f t="shared" si="4"/>
        <v>24138</v>
      </c>
      <c r="DN18" s="23"/>
      <c r="DO18" s="23"/>
      <c r="DP18" s="23"/>
      <c r="DQ18" s="23"/>
      <c r="DR18" s="23"/>
    </row>
    <row r="19" spans="1:122" s="18" customFormat="1" ht="15" customHeight="1">
      <c r="A19" s="54" t="s">
        <v>13</v>
      </c>
      <c r="B19" s="58">
        <v>11935</v>
      </c>
      <c r="C19" s="105">
        <v>10920</v>
      </c>
      <c r="D19" s="58">
        <v>11935</v>
      </c>
      <c r="E19" s="58"/>
      <c r="F19" s="105">
        <v>11550</v>
      </c>
      <c r="G19" s="105">
        <v>11935</v>
      </c>
      <c r="H19" s="105"/>
      <c r="I19" s="105">
        <v>11550</v>
      </c>
      <c r="J19" s="105"/>
      <c r="K19" s="105">
        <v>11935</v>
      </c>
      <c r="L19" s="105"/>
      <c r="M19" s="105">
        <v>11935</v>
      </c>
      <c r="N19" s="105"/>
      <c r="O19" s="105">
        <v>11550</v>
      </c>
      <c r="P19" s="105"/>
      <c r="Q19" s="105">
        <v>11935</v>
      </c>
      <c r="R19" s="151"/>
      <c r="S19" s="105">
        <v>11550</v>
      </c>
      <c r="T19" s="105"/>
      <c r="U19" s="105">
        <v>11935</v>
      </c>
      <c r="V19" s="105"/>
      <c r="W19" s="140">
        <v>10323</v>
      </c>
      <c r="X19" s="140">
        <v>9408</v>
      </c>
      <c r="Y19" s="140">
        <v>10323</v>
      </c>
      <c r="Z19" s="140">
        <v>9990</v>
      </c>
      <c r="AA19" s="140"/>
      <c r="AB19" s="140">
        <v>10323</v>
      </c>
      <c r="AC19" s="140"/>
      <c r="AD19" s="140">
        <v>9760</v>
      </c>
      <c r="AE19" s="140"/>
      <c r="AF19" s="140">
        <v>10323</v>
      </c>
      <c r="AG19" s="140"/>
      <c r="AH19" s="140">
        <v>10323</v>
      </c>
      <c r="AI19" s="140"/>
      <c r="AJ19" s="140">
        <v>9990</v>
      </c>
      <c r="AK19" s="140"/>
      <c r="AL19" s="140">
        <v>10323</v>
      </c>
      <c r="AM19" s="140"/>
      <c r="AN19" s="140">
        <v>9990</v>
      </c>
      <c r="AO19" s="140"/>
      <c r="AP19" s="140">
        <v>10323</v>
      </c>
      <c r="AQ19" s="140"/>
      <c r="AR19" s="103">
        <v>11377</v>
      </c>
      <c r="AS19" s="103"/>
      <c r="AT19" s="103">
        <v>12238</v>
      </c>
      <c r="AU19" s="103"/>
      <c r="AV19" s="103">
        <v>6810</v>
      </c>
      <c r="AW19" s="103"/>
      <c r="AX19" s="133" t="s">
        <v>42</v>
      </c>
      <c r="AY19" s="133" t="s">
        <v>42</v>
      </c>
      <c r="AZ19" s="133" t="s">
        <v>42</v>
      </c>
      <c r="BA19" s="133" t="s">
        <v>42</v>
      </c>
      <c r="BB19" s="133" t="s">
        <v>42</v>
      </c>
      <c r="BC19" s="133" t="s">
        <v>42</v>
      </c>
      <c r="BD19" s="133" t="s">
        <v>42</v>
      </c>
      <c r="BE19" s="133" t="s">
        <v>42</v>
      </c>
      <c r="BF19" s="120" t="s">
        <v>14</v>
      </c>
      <c r="BG19" s="120"/>
      <c r="BH19" s="103">
        <v>8432</v>
      </c>
      <c r="BI19" s="103"/>
      <c r="BJ19" s="103">
        <v>7756</v>
      </c>
      <c r="BK19" s="103"/>
      <c r="BL19" s="103">
        <v>8587</v>
      </c>
      <c r="BM19" s="103"/>
      <c r="BN19" s="103">
        <v>5310</v>
      </c>
      <c r="BO19" s="103"/>
      <c r="BP19" s="103">
        <v>4759</v>
      </c>
      <c r="BQ19" s="103"/>
      <c r="BR19" s="103">
        <v>4050</v>
      </c>
      <c r="BS19" s="103"/>
      <c r="BT19" s="103">
        <v>5487</v>
      </c>
      <c r="BU19" s="103"/>
      <c r="BV19" s="103">
        <v>5921</v>
      </c>
      <c r="BW19" s="103"/>
      <c r="BX19" s="103">
        <v>6060</v>
      </c>
      <c r="BY19" s="103"/>
      <c r="BZ19" s="103">
        <v>6262</v>
      </c>
      <c r="CA19" s="103"/>
      <c r="CB19" s="103">
        <v>6060</v>
      </c>
      <c r="CC19" s="103"/>
      <c r="CD19" s="103">
        <v>6262</v>
      </c>
      <c r="CE19" s="103"/>
      <c r="CF19" s="103">
        <v>7998</v>
      </c>
      <c r="CG19" s="103"/>
      <c r="CH19" s="103">
        <v>7280</v>
      </c>
      <c r="CI19" s="103"/>
      <c r="CJ19" s="103">
        <v>8153</v>
      </c>
      <c r="CK19" s="103"/>
      <c r="CL19" s="103">
        <v>7890</v>
      </c>
      <c r="CM19" s="103"/>
      <c r="CN19" s="103">
        <v>9207</v>
      </c>
      <c r="CO19" s="103"/>
      <c r="CP19" s="103">
        <v>8910</v>
      </c>
      <c r="CQ19" s="103"/>
      <c r="CR19" s="103">
        <v>9207</v>
      </c>
      <c r="CS19" s="103"/>
      <c r="CT19" s="103">
        <v>8556</v>
      </c>
      <c r="CU19" s="103"/>
      <c r="CV19" s="103">
        <v>8230</v>
      </c>
      <c r="CW19" s="103"/>
      <c r="CX19" s="103">
        <v>9207</v>
      </c>
      <c r="CY19" s="103"/>
      <c r="CZ19" s="103">
        <v>8910</v>
      </c>
      <c r="DA19" s="103"/>
      <c r="DB19" s="103">
        <v>8847</v>
      </c>
      <c r="DC19" s="103"/>
      <c r="DD19" s="103">
        <v>10323</v>
      </c>
      <c r="DE19" s="103"/>
      <c r="DF19" s="103">
        <v>9520</v>
      </c>
      <c r="DG19" s="103"/>
      <c r="DH19" s="103">
        <v>10323</v>
      </c>
      <c r="DI19" s="103">
        <v>10110</v>
      </c>
      <c r="DJ19" s="103"/>
      <c r="DK19" s="103">
        <v>10323</v>
      </c>
      <c r="DL19" s="103"/>
      <c r="DM19" s="103">
        <v>8688</v>
      </c>
      <c r="DN19" s="23"/>
      <c r="DO19" s="23"/>
      <c r="DP19" s="23"/>
      <c r="DQ19" s="23"/>
      <c r="DR19" s="23"/>
    </row>
    <row r="20" spans="1:122" s="18" customFormat="1" ht="15" customHeight="1">
      <c r="A20" s="54" t="s">
        <v>15</v>
      </c>
      <c r="B20" s="58">
        <v>18197</v>
      </c>
      <c r="C20" s="105">
        <v>17248</v>
      </c>
      <c r="D20" s="58">
        <v>18166</v>
      </c>
      <c r="E20" s="58"/>
      <c r="F20" s="105">
        <v>16536</v>
      </c>
      <c r="G20" s="105">
        <v>17060</v>
      </c>
      <c r="H20" s="105"/>
      <c r="I20" s="105">
        <v>17010</v>
      </c>
      <c r="J20" s="105"/>
      <c r="K20" s="105">
        <v>17341</v>
      </c>
      <c r="L20" s="105"/>
      <c r="M20" s="105">
        <v>17887</v>
      </c>
      <c r="N20" s="105"/>
      <c r="O20" s="105">
        <v>17310</v>
      </c>
      <c r="P20" s="105"/>
      <c r="Q20" s="105">
        <v>17298</v>
      </c>
      <c r="R20" s="151"/>
      <c r="S20" s="105">
        <v>17190</v>
      </c>
      <c r="T20" s="105"/>
      <c r="U20" s="105">
        <v>18073</v>
      </c>
      <c r="V20" s="105"/>
      <c r="W20" s="140">
        <v>16740</v>
      </c>
      <c r="X20" s="140">
        <v>15904</v>
      </c>
      <c r="Y20" s="140">
        <v>16472</v>
      </c>
      <c r="Z20" s="140">
        <v>15960</v>
      </c>
      <c r="AA20" s="140"/>
      <c r="AB20" s="140">
        <v>15810</v>
      </c>
      <c r="AC20" s="140"/>
      <c r="AD20" s="140">
        <v>15240</v>
      </c>
      <c r="AE20" s="140"/>
      <c r="AF20" s="140">
        <v>15748</v>
      </c>
      <c r="AG20" s="140"/>
      <c r="AH20" s="140">
        <v>15810</v>
      </c>
      <c r="AI20" s="140"/>
      <c r="AJ20" s="140">
        <v>14640</v>
      </c>
      <c r="AK20" s="140"/>
      <c r="AL20" s="140">
        <v>15128</v>
      </c>
      <c r="AM20" s="140"/>
      <c r="AN20" s="140">
        <v>14358</v>
      </c>
      <c r="AO20" s="140"/>
      <c r="AP20" s="140">
        <v>15624</v>
      </c>
      <c r="AQ20" s="140"/>
      <c r="AR20" s="103">
        <v>17918</v>
      </c>
      <c r="AS20" s="103"/>
      <c r="AT20" s="103">
        <v>17429</v>
      </c>
      <c r="AU20" s="103"/>
      <c r="AV20" s="103">
        <v>9644</v>
      </c>
      <c r="AW20" s="103"/>
      <c r="AX20" s="133" t="s">
        <v>42</v>
      </c>
      <c r="AY20" s="133" t="s">
        <v>42</v>
      </c>
      <c r="AZ20" s="133" t="s">
        <v>42</v>
      </c>
      <c r="BA20" s="133" t="s">
        <v>42</v>
      </c>
      <c r="BB20" s="133" t="s">
        <v>42</v>
      </c>
      <c r="BC20" s="133" t="s">
        <v>42</v>
      </c>
      <c r="BD20" s="133" t="s">
        <v>42</v>
      </c>
      <c r="BE20" s="133" t="s">
        <v>42</v>
      </c>
      <c r="BF20" s="120" t="s">
        <v>14</v>
      </c>
      <c r="BG20" s="120"/>
      <c r="BH20" s="103">
        <v>15407</v>
      </c>
      <c r="BI20" s="103"/>
      <c r="BJ20" s="103">
        <v>14308</v>
      </c>
      <c r="BK20" s="103"/>
      <c r="BL20" s="103">
        <v>15438</v>
      </c>
      <c r="BM20" s="103"/>
      <c r="BN20" s="103">
        <v>13380</v>
      </c>
      <c r="BO20" s="103"/>
      <c r="BP20" s="103">
        <v>13144</v>
      </c>
      <c r="BQ20" s="103"/>
      <c r="BR20" s="103">
        <v>11877</v>
      </c>
      <c r="BS20" s="103"/>
      <c r="BT20" s="103">
        <v>13144</v>
      </c>
      <c r="BU20" s="103"/>
      <c r="BV20" s="103">
        <v>14229</v>
      </c>
      <c r="BW20" s="103"/>
      <c r="BX20" s="103">
        <v>13830</v>
      </c>
      <c r="BY20" s="103"/>
      <c r="BZ20" s="103">
        <v>15128</v>
      </c>
      <c r="CA20" s="103"/>
      <c r="CB20" s="103">
        <v>15660</v>
      </c>
      <c r="CC20" s="103"/>
      <c r="CD20" s="103">
        <v>16740</v>
      </c>
      <c r="CE20" s="103"/>
      <c r="CF20" s="103">
        <v>18073</v>
      </c>
      <c r="CG20" s="103"/>
      <c r="CH20" s="103">
        <v>16996</v>
      </c>
      <c r="CI20" s="103"/>
      <c r="CJ20" s="103">
        <v>16957</v>
      </c>
      <c r="CK20" s="103"/>
      <c r="CL20" s="103">
        <v>16950</v>
      </c>
      <c r="CM20" s="103"/>
      <c r="CN20" s="103">
        <v>17026</v>
      </c>
      <c r="CO20" s="103"/>
      <c r="CP20" s="103">
        <v>16512</v>
      </c>
      <c r="CQ20" s="103"/>
      <c r="CR20" s="103">
        <v>17174</v>
      </c>
      <c r="CS20" s="103"/>
      <c r="CT20" s="103">
        <v>17174</v>
      </c>
      <c r="CU20" s="103"/>
      <c r="CV20" s="103">
        <v>15350</v>
      </c>
      <c r="CW20" s="103"/>
      <c r="CX20" s="103">
        <v>16647</v>
      </c>
      <c r="CY20" s="103"/>
      <c r="CZ20" s="103">
        <v>16320</v>
      </c>
      <c r="DA20" s="103"/>
      <c r="DB20" s="103">
        <v>17174</v>
      </c>
      <c r="DC20" s="103"/>
      <c r="DD20" s="103">
        <v>14074</v>
      </c>
      <c r="DE20" s="103"/>
      <c r="DF20" s="103">
        <v>14616</v>
      </c>
      <c r="DG20" s="103"/>
      <c r="DH20" s="103">
        <v>15688</v>
      </c>
      <c r="DI20" s="103">
        <v>14508</v>
      </c>
      <c r="DJ20" s="103"/>
      <c r="DK20" s="103">
        <v>15965</v>
      </c>
      <c r="DL20" s="103"/>
      <c r="DM20" s="103">
        <v>15450</v>
      </c>
      <c r="DN20" s="23"/>
      <c r="DO20" s="23"/>
      <c r="DP20" s="23"/>
      <c r="DQ20" s="23"/>
      <c r="DR20" s="23"/>
    </row>
    <row r="21" spans="1:122" s="18" customFormat="1" ht="15" customHeight="1">
      <c r="A21" s="54"/>
      <c r="B21" s="58"/>
      <c r="C21" s="105"/>
      <c r="D21" s="58"/>
      <c r="E21" s="58"/>
      <c r="F21" s="105"/>
      <c r="G21" s="105"/>
      <c r="H21" s="105"/>
      <c r="I21" s="105"/>
      <c r="J21" s="105"/>
      <c r="K21" s="105"/>
      <c r="L21" s="105"/>
      <c r="M21" s="105"/>
      <c r="N21" s="105"/>
      <c r="O21" s="105"/>
      <c r="P21" s="105"/>
      <c r="Q21" s="105"/>
      <c r="R21" s="151"/>
      <c r="S21" s="105"/>
      <c r="T21" s="105"/>
      <c r="U21" s="105"/>
      <c r="V21" s="105"/>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03"/>
      <c r="AS21" s="103"/>
      <c r="AT21" s="103"/>
      <c r="AU21" s="103"/>
      <c r="AV21" s="103"/>
      <c r="AW21" s="103"/>
      <c r="AX21" s="134"/>
      <c r="AY21" s="134"/>
      <c r="AZ21" s="134"/>
      <c r="BA21" s="134"/>
      <c r="BB21" s="134"/>
      <c r="BC21" s="134"/>
      <c r="BD21" s="134"/>
      <c r="BE21" s="134"/>
      <c r="BF21" s="123"/>
      <c r="BG21" s="12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0"/>
      <c r="DE21" s="100"/>
      <c r="DF21" s="100"/>
      <c r="DG21" s="100"/>
      <c r="DH21" s="100"/>
      <c r="DI21" s="100"/>
      <c r="DJ21" s="100"/>
      <c r="DK21" s="100"/>
      <c r="DL21" s="100"/>
      <c r="DM21" s="100"/>
      <c r="DN21" s="23"/>
      <c r="DO21" s="23"/>
      <c r="DP21" s="23"/>
      <c r="DQ21" s="23"/>
      <c r="DR21" s="23"/>
    </row>
    <row r="22" spans="1:122" s="18" customFormat="1" ht="15" customHeight="1">
      <c r="A22" s="46" t="s">
        <v>17</v>
      </c>
      <c r="B22" s="58"/>
      <c r="C22" s="105"/>
      <c r="D22" s="58"/>
      <c r="E22" s="58"/>
      <c r="F22" s="105"/>
      <c r="G22" s="105"/>
      <c r="H22" s="105"/>
      <c r="I22" s="105"/>
      <c r="J22" s="105"/>
      <c r="K22" s="105"/>
      <c r="L22" s="105"/>
      <c r="M22" s="105"/>
      <c r="N22" s="105"/>
      <c r="O22" s="105"/>
      <c r="P22" s="105"/>
      <c r="Q22" s="105"/>
      <c r="R22" s="151"/>
      <c r="S22" s="151"/>
      <c r="T22" s="151"/>
      <c r="U22" s="151"/>
      <c r="V22" s="151"/>
      <c r="W22" s="142"/>
      <c r="X22" s="141"/>
      <c r="Y22" s="141"/>
      <c r="Z22" s="141"/>
      <c r="AA22" s="141"/>
      <c r="AB22" s="141"/>
      <c r="AC22" s="141"/>
      <c r="AD22" s="141"/>
      <c r="AE22" s="141"/>
      <c r="AF22" s="141"/>
      <c r="AG22" s="141"/>
      <c r="AH22" s="100"/>
      <c r="AI22" s="100"/>
      <c r="AJ22" s="100"/>
      <c r="AK22" s="100"/>
      <c r="AL22" s="100"/>
      <c r="AM22" s="100"/>
      <c r="AN22" s="100"/>
      <c r="AO22" s="100"/>
      <c r="AP22" s="100"/>
      <c r="AQ22" s="100"/>
      <c r="AR22" s="103"/>
      <c r="AS22" s="103"/>
      <c r="AT22" s="103"/>
      <c r="AU22" s="103"/>
      <c r="AV22" s="103"/>
      <c r="AW22" s="103"/>
      <c r="AX22" s="134"/>
      <c r="AY22" s="134"/>
      <c r="AZ22" s="136"/>
      <c r="BA22" s="136"/>
      <c r="BB22" s="136"/>
      <c r="BC22" s="136"/>
      <c r="BD22" s="136"/>
      <c r="BE22" s="136"/>
      <c r="BF22" s="123"/>
      <c r="BG22" s="123"/>
      <c r="BH22" s="103"/>
      <c r="BI22" s="103"/>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23"/>
      <c r="DO22" s="23"/>
      <c r="DP22" s="23"/>
      <c r="DQ22" s="23"/>
      <c r="DR22" s="23"/>
    </row>
    <row r="23" spans="1:122" s="18" customFormat="1" ht="12.75">
      <c r="A23" s="46" t="s">
        <v>12</v>
      </c>
      <c r="B23" s="56">
        <f>SUM(B24:B25)</f>
        <v>15445</v>
      </c>
      <c r="C23" s="102">
        <f t="shared" ref="C23:AV23" si="5">SUM(C24:C25)</f>
        <v>16949</v>
      </c>
      <c r="D23" s="56">
        <f t="shared" si="5"/>
        <v>11204</v>
      </c>
      <c r="E23" s="56"/>
      <c r="F23" s="102">
        <f t="shared" si="5"/>
        <v>6468</v>
      </c>
      <c r="G23" s="102">
        <f t="shared" si="5"/>
        <v>4325</v>
      </c>
      <c r="H23" s="117" t="s">
        <v>34</v>
      </c>
      <c r="I23" s="102">
        <f t="shared" si="5"/>
        <v>3556</v>
      </c>
      <c r="J23" s="117" t="s">
        <v>34</v>
      </c>
      <c r="K23" s="102">
        <f t="shared" si="5"/>
        <v>6823</v>
      </c>
      <c r="L23" s="117" t="s">
        <v>34</v>
      </c>
      <c r="M23" s="102">
        <f t="shared" si="5"/>
        <v>6204</v>
      </c>
      <c r="N23" s="117" t="s">
        <v>34</v>
      </c>
      <c r="O23" s="102">
        <f t="shared" si="5"/>
        <v>5985</v>
      </c>
      <c r="P23" s="117" t="s">
        <v>34</v>
      </c>
      <c r="Q23" s="102">
        <f t="shared" si="5"/>
        <v>7433</v>
      </c>
      <c r="R23" s="152" t="s">
        <v>34</v>
      </c>
      <c r="S23" s="150">
        <f t="shared" si="5"/>
        <v>7644</v>
      </c>
      <c r="T23" s="152" t="s">
        <v>34</v>
      </c>
      <c r="U23" s="150">
        <f t="shared" si="5"/>
        <v>7230</v>
      </c>
      <c r="V23" s="150"/>
      <c r="W23" s="102">
        <f t="shared" si="5"/>
        <v>9469</v>
      </c>
      <c r="X23" s="102">
        <f t="shared" si="5"/>
        <v>11217</v>
      </c>
      <c r="Y23" s="102">
        <f t="shared" si="5"/>
        <v>8337</v>
      </c>
      <c r="Z23" s="102">
        <f t="shared" si="5"/>
        <v>6730</v>
      </c>
      <c r="AA23" s="117" t="s">
        <v>34</v>
      </c>
      <c r="AB23" s="102">
        <f t="shared" si="5"/>
        <v>3965</v>
      </c>
      <c r="AC23" s="102"/>
      <c r="AD23" s="102">
        <f t="shared" si="5"/>
        <v>3399</v>
      </c>
      <c r="AE23" s="102"/>
      <c r="AF23" s="102">
        <f t="shared" si="5"/>
        <v>6664</v>
      </c>
      <c r="AG23" s="102"/>
      <c r="AH23" s="102">
        <f t="shared" si="5"/>
        <v>5619</v>
      </c>
      <c r="AI23" s="102"/>
      <c r="AJ23" s="102">
        <f t="shared" si="5"/>
        <v>5000</v>
      </c>
      <c r="AK23" s="117" t="s">
        <v>34</v>
      </c>
      <c r="AL23" s="102">
        <f t="shared" si="5"/>
        <v>5684</v>
      </c>
      <c r="AM23" s="102"/>
      <c r="AN23" s="102">
        <f t="shared" si="5"/>
        <v>6513</v>
      </c>
      <c r="AO23" s="102"/>
      <c r="AP23" s="102">
        <f t="shared" si="5"/>
        <v>6485</v>
      </c>
      <c r="AQ23" s="102"/>
      <c r="AR23" s="102">
        <f t="shared" si="5"/>
        <v>10529</v>
      </c>
      <c r="AS23" s="102"/>
      <c r="AT23" s="102">
        <f t="shared" si="5"/>
        <v>12225</v>
      </c>
      <c r="AU23" s="102"/>
      <c r="AV23" s="102">
        <f t="shared" si="5"/>
        <v>3792</v>
      </c>
      <c r="AW23" s="102"/>
      <c r="AX23" s="133" t="s">
        <v>42</v>
      </c>
      <c r="AY23" s="133" t="s">
        <v>42</v>
      </c>
      <c r="AZ23" s="133" t="s">
        <v>42</v>
      </c>
      <c r="BA23" s="133" t="s">
        <v>42</v>
      </c>
      <c r="BB23" s="133" t="s">
        <v>42</v>
      </c>
      <c r="BC23" s="133" t="s">
        <v>42</v>
      </c>
      <c r="BD23" s="133" t="s">
        <v>42</v>
      </c>
      <c r="BE23" s="133" t="s">
        <v>42</v>
      </c>
      <c r="BF23" s="124">
        <v>2692</v>
      </c>
      <c r="BG23" s="117" t="s">
        <v>34</v>
      </c>
      <c r="BH23" s="102">
        <f t="shared" ref="BH23:DM23" si="6">SUM(BH24:BH25)</f>
        <v>8120</v>
      </c>
      <c r="BI23" s="117" t="s">
        <v>34</v>
      </c>
      <c r="BJ23" s="102">
        <f t="shared" si="6"/>
        <v>9096</v>
      </c>
      <c r="BK23" s="102"/>
      <c r="BL23" s="102">
        <f t="shared" si="6"/>
        <v>5432</v>
      </c>
      <c r="BM23" s="117" t="s">
        <v>34</v>
      </c>
      <c r="BN23" s="102">
        <f t="shared" si="6"/>
        <v>3125</v>
      </c>
      <c r="BO23" s="102"/>
      <c r="BP23" s="102">
        <f t="shared" si="6"/>
        <v>1863</v>
      </c>
      <c r="BQ23" s="117" t="s">
        <v>34</v>
      </c>
      <c r="BR23" s="102">
        <f t="shared" si="6"/>
        <v>1420</v>
      </c>
      <c r="BS23" s="117" t="s">
        <v>34</v>
      </c>
      <c r="BT23" s="102">
        <f t="shared" si="6"/>
        <v>5994</v>
      </c>
      <c r="BU23" s="117" t="s">
        <v>34</v>
      </c>
      <c r="BV23" s="102">
        <f t="shared" si="6"/>
        <v>5294</v>
      </c>
      <c r="BW23" s="117" t="s">
        <v>34</v>
      </c>
      <c r="BX23" s="102">
        <f t="shared" si="6"/>
        <v>4789</v>
      </c>
      <c r="BY23" s="117" t="s">
        <v>34</v>
      </c>
      <c r="BZ23" s="102">
        <f t="shared" si="6"/>
        <v>6566</v>
      </c>
      <c r="CA23" s="117" t="s">
        <v>34</v>
      </c>
      <c r="CB23" s="102">
        <f t="shared" si="6"/>
        <v>7041</v>
      </c>
      <c r="CC23" s="117" t="s">
        <v>34</v>
      </c>
      <c r="CD23" s="102">
        <f t="shared" si="6"/>
        <v>8818</v>
      </c>
      <c r="CE23" s="117" t="s">
        <v>34</v>
      </c>
      <c r="CF23" s="102">
        <f t="shared" si="6"/>
        <v>11476</v>
      </c>
      <c r="CG23" s="102"/>
      <c r="CH23" s="102">
        <f t="shared" si="6"/>
        <v>12426</v>
      </c>
      <c r="CI23" s="102"/>
      <c r="CJ23" s="102">
        <f t="shared" si="6"/>
        <v>7954</v>
      </c>
      <c r="CK23" s="102"/>
      <c r="CL23" s="102">
        <f t="shared" si="6"/>
        <v>7558</v>
      </c>
      <c r="CM23" s="102"/>
      <c r="CN23" s="102">
        <f t="shared" si="6"/>
        <v>5067</v>
      </c>
      <c r="CO23" s="102"/>
      <c r="CP23" s="102">
        <f t="shared" si="6"/>
        <v>5731</v>
      </c>
      <c r="CQ23" s="102"/>
      <c r="CR23" s="102">
        <f t="shared" si="6"/>
        <v>8380</v>
      </c>
      <c r="CS23" s="102"/>
      <c r="CT23" s="102">
        <f t="shared" si="6"/>
        <v>6895</v>
      </c>
      <c r="CU23" s="102"/>
      <c r="CV23" s="102">
        <f t="shared" si="6"/>
        <v>6584</v>
      </c>
      <c r="CW23" s="102"/>
      <c r="CX23" s="102">
        <f t="shared" si="6"/>
        <v>6815</v>
      </c>
      <c r="CY23" s="102"/>
      <c r="CZ23" s="102">
        <f t="shared" si="6"/>
        <v>6968</v>
      </c>
      <c r="DA23" s="102"/>
      <c r="DB23" s="102">
        <f t="shared" si="6"/>
        <v>6302</v>
      </c>
      <c r="DC23" s="117" t="s">
        <v>34</v>
      </c>
      <c r="DD23" s="102">
        <f t="shared" si="6"/>
        <v>12053</v>
      </c>
      <c r="DE23" s="102"/>
      <c r="DF23" s="102">
        <f t="shared" si="6"/>
        <v>13722</v>
      </c>
      <c r="DG23" s="102"/>
      <c r="DH23" s="102">
        <f t="shared" si="6"/>
        <v>9865</v>
      </c>
      <c r="DI23" s="102">
        <f t="shared" si="6"/>
        <v>9633</v>
      </c>
      <c r="DJ23" s="102"/>
      <c r="DK23" s="102">
        <f t="shared" si="6"/>
        <v>8393</v>
      </c>
      <c r="DL23" s="102"/>
      <c r="DM23" s="102">
        <f t="shared" si="6"/>
        <v>7686</v>
      </c>
      <c r="DN23" s="23"/>
      <c r="DO23" s="23"/>
      <c r="DP23" s="23"/>
      <c r="DQ23" s="23"/>
      <c r="DR23" s="23"/>
    </row>
    <row r="24" spans="1:122" s="18" customFormat="1" ht="15" customHeight="1">
      <c r="A24" s="54" t="s">
        <v>13</v>
      </c>
      <c r="B24" s="58">
        <v>5826</v>
      </c>
      <c r="C24" s="105">
        <v>6820</v>
      </c>
      <c r="D24" s="58">
        <v>4261</v>
      </c>
      <c r="E24" s="58"/>
      <c r="F24" s="105">
        <v>3133</v>
      </c>
      <c r="G24" s="105">
        <v>2835</v>
      </c>
      <c r="H24" s="105"/>
      <c r="I24" s="105">
        <v>2388</v>
      </c>
      <c r="J24" s="105"/>
      <c r="K24" s="105">
        <v>3365</v>
      </c>
      <c r="L24" s="105"/>
      <c r="M24" s="105">
        <v>3863</v>
      </c>
      <c r="N24" s="105"/>
      <c r="O24" s="105">
        <v>3065</v>
      </c>
      <c r="P24" s="105"/>
      <c r="Q24" s="105">
        <v>3879</v>
      </c>
      <c r="R24" s="151"/>
      <c r="S24" s="151">
        <v>3702</v>
      </c>
      <c r="T24" s="151"/>
      <c r="U24" s="151">
        <v>3199</v>
      </c>
      <c r="V24" s="151"/>
      <c r="W24" s="140">
        <v>4097</v>
      </c>
      <c r="X24" s="140">
        <v>4243</v>
      </c>
      <c r="Y24" s="140">
        <v>3627</v>
      </c>
      <c r="Z24" s="140">
        <v>3006</v>
      </c>
      <c r="AA24" s="140"/>
      <c r="AB24" s="140">
        <v>2294</v>
      </c>
      <c r="AC24" s="140"/>
      <c r="AD24" s="140">
        <v>2081</v>
      </c>
      <c r="AE24" s="140"/>
      <c r="AF24" s="140">
        <v>3420</v>
      </c>
      <c r="AG24" s="140"/>
      <c r="AH24" s="140">
        <v>3090</v>
      </c>
      <c r="AI24" s="140"/>
      <c r="AJ24" s="140">
        <v>2384</v>
      </c>
      <c r="AK24" s="140"/>
      <c r="AL24" s="140">
        <v>2496</v>
      </c>
      <c r="AM24" s="140"/>
      <c r="AN24" s="140">
        <v>2943</v>
      </c>
      <c r="AO24" s="140"/>
      <c r="AP24" s="140">
        <v>2395</v>
      </c>
      <c r="AQ24" s="140"/>
      <c r="AR24" s="103">
        <v>4155</v>
      </c>
      <c r="AS24" s="103"/>
      <c r="AT24" s="103">
        <v>4243</v>
      </c>
      <c r="AU24" s="103"/>
      <c r="AV24" s="103">
        <v>1326</v>
      </c>
      <c r="AW24" s="103"/>
      <c r="AX24" s="133" t="s">
        <v>42</v>
      </c>
      <c r="AY24" s="133" t="s">
        <v>42</v>
      </c>
      <c r="AZ24" s="133" t="s">
        <v>42</v>
      </c>
      <c r="BA24" s="133" t="s">
        <v>42</v>
      </c>
      <c r="BB24" s="133" t="s">
        <v>42</v>
      </c>
      <c r="BC24" s="133" t="s">
        <v>42</v>
      </c>
      <c r="BD24" s="133" t="s">
        <v>42</v>
      </c>
      <c r="BE24" s="133" t="s">
        <v>42</v>
      </c>
      <c r="BF24" s="120" t="s">
        <v>14</v>
      </c>
      <c r="BG24" s="120"/>
      <c r="BH24" s="103">
        <v>2150</v>
      </c>
      <c r="BI24" s="103"/>
      <c r="BJ24" s="103">
        <v>2650</v>
      </c>
      <c r="BK24" s="103"/>
      <c r="BL24" s="103">
        <v>1726</v>
      </c>
      <c r="BM24" s="103"/>
      <c r="BN24" s="103">
        <v>1201</v>
      </c>
      <c r="BO24" s="103"/>
      <c r="BP24" s="103">
        <v>687</v>
      </c>
      <c r="BQ24" s="103"/>
      <c r="BR24" s="103">
        <v>916</v>
      </c>
      <c r="BS24" s="103"/>
      <c r="BT24" s="103">
        <v>1923</v>
      </c>
      <c r="BU24" s="103"/>
      <c r="BV24" s="103">
        <v>1940</v>
      </c>
      <c r="BW24" s="103"/>
      <c r="BX24" s="103">
        <v>1991</v>
      </c>
      <c r="BY24" s="103"/>
      <c r="BZ24" s="103">
        <v>2176</v>
      </c>
      <c r="CA24" s="103"/>
      <c r="CB24" s="103">
        <v>2496</v>
      </c>
      <c r="CC24" s="103"/>
      <c r="CD24" s="103">
        <v>2845</v>
      </c>
      <c r="CE24" s="103"/>
      <c r="CF24" s="103">
        <v>3729</v>
      </c>
      <c r="CG24" s="103"/>
      <c r="CH24" s="103">
        <v>3714</v>
      </c>
      <c r="CI24" s="103"/>
      <c r="CJ24" s="103">
        <v>3107</v>
      </c>
      <c r="CK24" s="103"/>
      <c r="CL24" s="103">
        <v>2814</v>
      </c>
      <c r="CM24" s="103"/>
      <c r="CN24" s="103">
        <v>2185</v>
      </c>
      <c r="CO24" s="103"/>
      <c r="CP24" s="103">
        <v>2453</v>
      </c>
      <c r="CQ24" s="103"/>
      <c r="CR24" s="103">
        <v>2807</v>
      </c>
      <c r="CS24" s="103"/>
      <c r="CT24" s="103">
        <v>3263</v>
      </c>
      <c r="CU24" s="103"/>
      <c r="CV24" s="103">
        <v>2821</v>
      </c>
      <c r="CW24" s="103"/>
      <c r="CX24" s="103">
        <v>3131</v>
      </c>
      <c r="CY24" s="103"/>
      <c r="CZ24" s="103">
        <v>2964</v>
      </c>
      <c r="DA24" s="103"/>
      <c r="DB24" s="103">
        <v>2674</v>
      </c>
      <c r="DC24" s="103"/>
      <c r="DD24" s="103">
        <v>4951</v>
      </c>
      <c r="DE24" s="103"/>
      <c r="DF24" s="103">
        <v>5178</v>
      </c>
      <c r="DG24" s="103"/>
      <c r="DH24" s="103">
        <v>3940</v>
      </c>
      <c r="DI24" s="103">
        <v>4351</v>
      </c>
      <c r="DJ24" s="103"/>
      <c r="DK24" s="103">
        <v>3768</v>
      </c>
      <c r="DL24" s="103"/>
      <c r="DM24" s="103">
        <v>3290</v>
      </c>
      <c r="DN24" s="23"/>
      <c r="DO24" s="23"/>
      <c r="DP24" s="23"/>
      <c r="DQ24" s="23"/>
      <c r="DR24" s="23"/>
    </row>
    <row r="25" spans="1:122" s="18" customFormat="1" ht="15" customHeight="1">
      <c r="A25" s="54" t="s">
        <v>15</v>
      </c>
      <c r="B25" s="58">
        <v>9619</v>
      </c>
      <c r="C25" s="105">
        <v>10129</v>
      </c>
      <c r="D25" s="58">
        <v>6943</v>
      </c>
      <c r="E25" s="58"/>
      <c r="F25" s="105">
        <v>3335</v>
      </c>
      <c r="G25" s="105">
        <v>1490</v>
      </c>
      <c r="H25" s="105"/>
      <c r="I25" s="105">
        <v>1168</v>
      </c>
      <c r="J25" s="105"/>
      <c r="K25" s="105">
        <v>3458</v>
      </c>
      <c r="L25" s="105"/>
      <c r="M25" s="105">
        <v>2341</v>
      </c>
      <c r="N25" s="105"/>
      <c r="O25" s="105">
        <v>2920</v>
      </c>
      <c r="P25" s="105"/>
      <c r="Q25" s="105">
        <v>3554</v>
      </c>
      <c r="R25" s="151"/>
      <c r="S25" s="151">
        <v>3942</v>
      </c>
      <c r="T25" s="151"/>
      <c r="U25" s="151">
        <v>4031</v>
      </c>
      <c r="V25" s="151"/>
      <c r="W25" s="140">
        <v>5372</v>
      </c>
      <c r="X25" s="140">
        <v>6974</v>
      </c>
      <c r="Y25" s="140">
        <v>4710</v>
      </c>
      <c r="Z25" s="140">
        <v>3724</v>
      </c>
      <c r="AA25" s="140"/>
      <c r="AB25" s="140">
        <v>1671</v>
      </c>
      <c r="AC25" s="140"/>
      <c r="AD25" s="140">
        <v>1318</v>
      </c>
      <c r="AE25" s="140"/>
      <c r="AF25" s="140">
        <v>3244</v>
      </c>
      <c r="AG25" s="140"/>
      <c r="AH25" s="140">
        <v>2529</v>
      </c>
      <c r="AI25" s="140"/>
      <c r="AJ25" s="140">
        <v>2616</v>
      </c>
      <c r="AK25" s="140"/>
      <c r="AL25" s="140">
        <v>3188</v>
      </c>
      <c r="AM25" s="140"/>
      <c r="AN25" s="140">
        <v>3570</v>
      </c>
      <c r="AO25" s="140"/>
      <c r="AP25" s="140">
        <v>4090</v>
      </c>
      <c r="AQ25" s="140"/>
      <c r="AR25" s="103">
        <v>6374</v>
      </c>
      <c r="AS25" s="103"/>
      <c r="AT25" s="103">
        <v>7982</v>
      </c>
      <c r="AU25" s="103"/>
      <c r="AV25" s="103">
        <v>2466</v>
      </c>
      <c r="AW25" s="103"/>
      <c r="AX25" s="133" t="s">
        <v>42</v>
      </c>
      <c r="AY25" s="133" t="s">
        <v>42</v>
      </c>
      <c r="AZ25" s="133" t="s">
        <v>42</v>
      </c>
      <c r="BA25" s="133" t="s">
        <v>42</v>
      </c>
      <c r="BB25" s="133" t="s">
        <v>42</v>
      </c>
      <c r="BC25" s="133" t="s">
        <v>42</v>
      </c>
      <c r="BD25" s="133" t="s">
        <v>42</v>
      </c>
      <c r="BE25" s="133" t="s">
        <v>42</v>
      </c>
      <c r="BF25" s="120" t="s">
        <v>14</v>
      </c>
      <c r="BG25" s="120"/>
      <c r="BH25" s="103">
        <v>5970</v>
      </c>
      <c r="BI25" s="103"/>
      <c r="BJ25" s="103">
        <v>6446</v>
      </c>
      <c r="BK25" s="103"/>
      <c r="BL25" s="103">
        <v>3706</v>
      </c>
      <c r="BM25" s="103"/>
      <c r="BN25" s="103">
        <v>1924</v>
      </c>
      <c r="BO25" s="103"/>
      <c r="BP25" s="103">
        <v>1176</v>
      </c>
      <c r="BQ25" s="103"/>
      <c r="BR25" s="103">
        <v>504</v>
      </c>
      <c r="BS25" s="103"/>
      <c r="BT25" s="103">
        <v>4071</v>
      </c>
      <c r="BU25" s="103"/>
      <c r="BV25" s="103">
        <v>3354</v>
      </c>
      <c r="BW25" s="103"/>
      <c r="BX25" s="103">
        <v>2798</v>
      </c>
      <c r="BY25" s="103"/>
      <c r="BZ25" s="103">
        <v>4390</v>
      </c>
      <c r="CA25" s="103"/>
      <c r="CB25" s="103">
        <v>4545</v>
      </c>
      <c r="CC25" s="103"/>
      <c r="CD25" s="103">
        <v>5973</v>
      </c>
      <c r="CE25" s="103"/>
      <c r="CF25" s="103">
        <v>7747</v>
      </c>
      <c r="CG25" s="103"/>
      <c r="CH25" s="103">
        <v>8712</v>
      </c>
      <c r="CI25" s="103"/>
      <c r="CJ25" s="103">
        <v>4847</v>
      </c>
      <c r="CK25" s="103"/>
      <c r="CL25" s="103">
        <v>4744</v>
      </c>
      <c r="CM25" s="103"/>
      <c r="CN25" s="103">
        <v>2882</v>
      </c>
      <c r="CO25" s="103"/>
      <c r="CP25" s="103">
        <v>3278</v>
      </c>
      <c r="CQ25" s="103"/>
      <c r="CR25" s="103">
        <v>5573</v>
      </c>
      <c r="CS25" s="103"/>
      <c r="CT25" s="103">
        <v>3632</v>
      </c>
      <c r="CU25" s="103"/>
      <c r="CV25" s="103">
        <v>3763</v>
      </c>
      <c r="CW25" s="103"/>
      <c r="CX25" s="103">
        <v>3684</v>
      </c>
      <c r="CY25" s="103"/>
      <c r="CZ25" s="103">
        <v>4004</v>
      </c>
      <c r="DA25" s="103"/>
      <c r="DB25" s="103">
        <v>3628</v>
      </c>
      <c r="DC25" s="103"/>
      <c r="DD25" s="103">
        <v>7102</v>
      </c>
      <c r="DE25" s="103"/>
      <c r="DF25" s="103">
        <v>8544</v>
      </c>
      <c r="DG25" s="103"/>
      <c r="DH25" s="103">
        <v>5925</v>
      </c>
      <c r="DI25" s="103">
        <v>5282</v>
      </c>
      <c r="DJ25" s="103"/>
      <c r="DK25" s="103">
        <v>4625</v>
      </c>
      <c r="DL25" s="103"/>
      <c r="DM25" s="103">
        <v>4396</v>
      </c>
      <c r="DN25" s="23"/>
      <c r="DO25" s="23"/>
      <c r="DP25" s="23"/>
      <c r="DQ25" s="23"/>
      <c r="DR25" s="23"/>
    </row>
    <row r="26" spans="1:122" s="18" customFormat="1" ht="15" customHeight="1">
      <c r="A26" s="54"/>
      <c r="B26" s="58"/>
      <c r="C26" s="105"/>
      <c r="D26" s="58"/>
      <c r="E26" s="58"/>
      <c r="F26" s="105"/>
      <c r="G26" s="105"/>
      <c r="H26" s="105"/>
      <c r="I26" s="105"/>
      <c r="J26" s="105"/>
      <c r="K26" s="105"/>
      <c r="L26" s="105"/>
      <c r="M26" s="105"/>
      <c r="N26" s="105"/>
      <c r="O26" s="105"/>
      <c r="P26" s="105"/>
      <c r="Q26" s="105"/>
      <c r="R26" s="151"/>
      <c r="S26" s="151"/>
      <c r="T26" s="151"/>
      <c r="U26" s="151"/>
      <c r="V26" s="151"/>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03"/>
      <c r="AS26" s="103"/>
      <c r="AT26" s="103"/>
      <c r="AU26" s="103"/>
      <c r="AV26" s="103"/>
      <c r="AW26" s="103"/>
      <c r="AX26" s="134"/>
      <c r="AY26" s="134"/>
      <c r="AZ26" s="136"/>
      <c r="BA26" s="136"/>
      <c r="BB26" s="136" t="s">
        <v>18</v>
      </c>
      <c r="BC26" s="136"/>
      <c r="BD26" s="136"/>
      <c r="BE26" s="136"/>
      <c r="BF26" s="123"/>
      <c r="BG26" s="12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0"/>
      <c r="DE26" s="100"/>
      <c r="DF26" s="100"/>
      <c r="DG26" s="100"/>
      <c r="DH26" s="100"/>
      <c r="DI26" s="100"/>
      <c r="DJ26" s="100"/>
      <c r="DK26" s="100"/>
      <c r="DL26" s="100"/>
      <c r="DM26" s="100"/>
      <c r="DN26" s="23"/>
      <c r="DO26" s="23"/>
      <c r="DP26" s="23"/>
      <c r="DQ26" s="23"/>
      <c r="DR26" s="23"/>
    </row>
    <row r="27" spans="1:122" s="19" customFormat="1" ht="15" customHeight="1">
      <c r="A27" s="46" t="s">
        <v>19</v>
      </c>
      <c r="B27" s="58"/>
      <c r="C27" s="105"/>
      <c r="D27" s="58"/>
      <c r="E27" s="58"/>
      <c r="F27" s="105"/>
      <c r="G27" s="105"/>
      <c r="H27" s="105"/>
      <c r="I27" s="105"/>
      <c r="J27" s="105"/>
      <c r="K27" s="105"/>
      <c r="L27" s="105"/>
      <c r="M27" s="105"/>
      <c r="N27" s="105"/>
      <c r="O27" s="105"/>
      <c r="P27" s="105"/>
      <c r="Q27" s="105"/>
      <c r="R27" s="151"/>
      <c r="S27" s="151"/>
      <c r="T27" s="151"/>
      <c r="U27" s="151"/>
      <c r="V27" s="151"/>
      <c r="W27" s="141"/>
      <c r="X27" s="141"/>
      <c r="Y27" s="141"/>
      <c r="Z27" s="141"/>
      <c r="AA27" s="141"/>
      <c r="AB27" s="141"/>
      <c r="AC27" s="141"/>
      <c r="AD27" s="141"/>
      <c r="AE27" s="141"/>
      <c r="AF27" s="141"/>
      <c r="AG27" s="141"/>
      <c r="AH27" s="103"/>
      <c r="AI27" s="103"/>
      <c r="AJ27" s="103"/>
      <c r="AK27" s="103"/>
      <c r="AL27" s="103"/>
      <c r="AM27" s="103"/>
      <c r="AN27" s="103"/>
      <c r="AO27" s="103"/>
      <c r="AP27" s="103"/>
      <c r="AQ27" s="103"/>
      <c r="AR27" s="103"/>
      <c r="AS27" s="103"/>
      <c r="AT27" s="103"/>
      <c r="AU27" s="103"/>
      <c r="AV27" s="103"/>
      <c r="AW27" s="103"/>
      <c r="AX27" s="134"/>
      <c r="AY27" s="134"/>
      <c r="AZ27" s="136"/>
      <c r="BA27" s="136"/>
      <c r="BB27" s="136"/>
      <c r="BC27" s="136"/>
      <c r="BD27" s="136"/>
      <c r="BE27" s="136"/>
      <c r="BF27" s="123"/>
      <c r="BG27" s="12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28"/>
      <c r="DO27" s="28"/>
      <c r="DP27" s="28"/>
      <c r="DQ27" s="28"/>
      <c r="DR27" s="28"/>
    </row>
    <row r="28" spans="1:122" s="18" customFormat="1" ht="12.75">
      <c r="A28" s="46" t="s">
        <v>12</v>
      </c>
      <c r="B28" s="56">
        <f t="shared" ref="B28:AV28" si="7">SUM(B29:B30)</f>
        <v>100874</v>
      </c>
      <c r="C28" s="102">
        <f t="shared" si="7"/>
        <v>94948</v>
      </c>
      <c r="D28" s="56">
        <f t="shared" si="7"/>
        <v>102021</v>
      </c>
      <c r="E28" s="56"/>
      <c r="F28" s="102">
        <f t="shared" si="7"/>
        <v>94158</v>
      </c>
      <c r="G28" s="102">
        <f t="shared" si="7"/>
        <v>97215</v>
      </c>
      <c r="H28" s="102"/>
      <c r="I28" s="102">
        <f t="shared" si="7"/>
        <v>96300</v>
      </c>
      <c r="J28" s="102"/>
      <c r="K28" s="102">
        <f t="shared" si="7"/>
        <v>98585</v>
      </c>
      <c r="L28" s="102"/>
      <c r="M28" s="102">
        <f t="shared" si="7"/>
        <v>99789</v>
      </c>
      <c r="N28" s="102"/>
      <c r="O28" s="102">
        <f t="shared" si="7"/>
        <v>96570</v>
      </c>
      <c r="P28" s="102"/>
      <c r="Q28" s="102">
        <f t="shared" si="7"/>
        <v>98797</v>
      </c>
      <c r="R28" s="150"/>
      <c r="S28" s="150">
        <f t="shared" si="7"/>
        <v>96450</v>
      </c>
      <c r="T28" s="150"/>
      <c r="U28" s="150">
        <f t="shared" si="7"/>
        <v>100657</v>
      </c>
      <c r="V28" s="150"/>
      <c r="W28" s="102">
        <f t="shared" si="7"/>
        <v>93124</v>
      </c>
      <c r="X28" s="102">
        <f t="shared" si="7"/>
        <v>87192</v>
      </c>
      <c r="Y28" s="102">
        <f t="shared" si="7"/>
        <v>91576</v>
      </c>
      <c r="Z28" s="102">
        <f t="shared" si="7"/>
        <v>88980</v>
      </c>
      <c r="AA28" s="102"/>
      <c r="AB28" s="102">
        <f t="shared" si="7"/>
        <v>87947</v>
      </c>
      <c r="AC28" s="102"/>
      <c r="AD28" s="102">
        <f t="shared" si="7"/>
        <v>84280</v>
      </c>
      <c r="AE28" s="102"/>
      <c r="AF28" s="102">
        <f t="shared" si="7"/>
        <v>87699</v>
      </c>
      <c r="AG28" s="102"/>
      <c r="AH28" s="102">
        <f t="shared" si="7"/>
        <v>88040</v>
      </c>
      <c r="AI28" s="102"/>
      <c r="AJ28" s="102">
        <f t="shared" si="7"/>
        <v>82350</v>
      </c>
      <c r="AK28" s="102"/>
      <c r="AL28" s="102">
        <f t="shared" si="7"/>
        <v>85033</v>
      </c>
      <c r="AM28" s="102"/>
      <c r="AN28" s="102">
        <f t="shared" si="7"/>
        <v>84072</v>
      </c>
      <c r="AO28" s="102"/>
      <c r="AP28" s="102">
        <f t="shared" si="7"/>
        <v>86862</v>
      </c>
      <c r="AQ28" s="102"/>
      <c r="AR28" s="102">
        <f t="shared" si="7"/>
        <v>99882</v>
      </c>
      <c r="AS28" s="102"/>
      <c r="AT28" s="102">
        <f t="shared" si="7"/>
        <v>100021</v>
      </c>
      <c r="AU28" s="102"/>
      <c r="AV28" s="102">
        <f t="shared" si="7"/>
        <v>53265</v>
      </c>
      <c r="AW28" s="102"/>
      <c r="AX28" s="133" t="s">
        <v>42</v>
      </c>
      <c r="AY28" s="133" t="s">
        <v>42</v>
      </c>
      <c r="AZ28" s="133" t="s">
        <v>42</v>
      </c>
      <c r="BA28" s="133" t="s">
        <v>42</v>
      </c>
      <c r="BB28" s="133" t="s">
        <v>42</v>
      </c>
      <c r="BC28" s="133" t="s">
        <v>42</v>
      </c>
      <c r="BD28" s="133" t="s">
        <v>42</v>
      </c>
      <c r="BE28" s="133" t="s">
        <v>42</v>
      </c>
      <c r="BF28" s="124">
        <v>38162</v>
      </c>
      <c r="BG28" s="124"/>
      <c r="BH28" s="102">
        <f t="shared" ref="BH28:DM28" si="8">SUM(BH29:BH30)</f>
        <v>79763</v>
      </c>
      <c r="BI28" s="102"/>
      <c r="BJ28" s="102">
        <f t="shared" si="8"/>
        <v>73500</v>
      </c>
      <c r="BK28" s="102"/>
      <c r="BL28" s="102">
        <f t="shared" si="8"/>
        <v>78740</v>
      </c>
      <c r="BM28" s="102"/>
      <c r="BN28" s="102">
        <f t="shared" si="8"/>
        <v>66570</v>
      </c>
      <c r="BO28" s="102"/>
      <c r="BP28" s="102">
        <f t="shared" si="8"/>
        <v>64075</v>
      </c>
      <c r="BQ28" s="102"/>
      <c r="BR28" s="102">
        <f t="shared" si="8"/>
        <v>56940</v>
      </c>
      <c r="BS28" s="102"/>
      <c r="BT28" s="102">
        <f t="shared" si="8"/>
        <v>65565</v>
      </c>
      <c r="BU28" s="102"/>
      <c r="BV28" s="102">
        <f t="shared" si="8"/>
        <v>71486</v>
      </c>
      <c r="BW28" s="102"/>
      <c r="BX28" s="102">
        <f t="shared" si="8"/>
        <v>72600</v>
      </c>
      <c r="BY28" s="102"/>
      <c r="BZ28" s="102">
        <f t="shared" si="8"/>
        <v>75206</v>
      </c>
      <c r="CA28" s="102"/>
      <c r="CB28" s="102">
        <f t="shared" si="8"/>
        <v>76800</v>
      </c>
      <c r="CC28" s="102"/>
      <c r="CD28" s="102">
        <f t="shared" si="8"/>
        <v>81065</v>
      </c>
      <c r="CE28" s="102"/>
      <c r="CF28" s="102">
        <f t="shared" si="8"/>
        <v>84134</v>
      </c>
      <c r="CG28" s="102"/>
      <c r="CH28" s="102">
        <f t="shared" si="8"/>
        <v>79604</v>
      </c>
      <c r="CI28" s="102"/>
      <c r="CJ28" s="102">
        <f t="shared" si="8"/>
        <v>80848</v>
      </c>
      <c r="CK28" s="102"/>
      <c r="CL28" s="102">
        <f t="shared" si="8"/>
        <v>79320</v>
      </c>
      <c r="CM28" s="102"/>
      <c r="CN28" s="102">
        <f t="shared" si="8"/>
        <v>82101</v>
      </c>
      <c r="CO28" s="102"/>
      <c r="CP28" s="102">
        <f t="shared" si="8"/>
        <v>79890</v>
      </c>
      <c r="CQ28" s="102"/>
      <c r="CR28" s="102">
        <f t="shared" si="8"/>
        <v>83266</v>
      </c>
      <c r="CS28" s="102"/>
      <c r="CT28" s="102">
        <f t="shared" si="8"/>
        <v>82894</v>
      </c>
      <c r="CU28" s="102"/>
      <c r="CV28" s="102">
        <f t="shared" si="8"/>
        <v>74758</v>
      </c>
      <c r="CW28" s="102"/>
      <c r="CX28" s="102">
        <f t="shared" si="8"/>
        <v>82677</v>
      </c>
      <c r="CY28" s="102"/>
      <c r="CZ28" s="102">
        <f t="shared" si="8"/>
        <v>79230</v>
      </c>
      <c r="DA28" s="102"/>
      <c r="DB28" s="102">
        <f t="shared" si="8"/>
        <v>82017</v>
      </c>
      <c r="DC28" s="102"/>
      <c r="DD28" s="102">
        <f t="shared" si="8"/>
        <v>78864</v>
      </c>
      <c r="DE28" s="102"/>
      <c r="DF28" s="102">
        <f t="shared" si="8"/>
        <v>77472</v>
      </c>
      <c r="DG28" s="102"/>
      <c r="DH28" s="102">
        <f t="shared" si="8"/>
        <v>82440</v>
      </c>
      <c r="DI28" s="102">
        <f t="shared" si="8"/>
        <v>78192</v>
      </c>
      <c r="DJ28" s="102"/>
      <c r="DK28" s="102">
        <f t="shared" si="8"/>
        <v>83111</v>
      </c>
      <c r="DL28" s="102"/>
      <c r="DM28" s="102">
        <f t="shared" si="8"/>
        <v>77244</v>
      </c>
      <c r="DN28" s="23"/>
      <c r="DO28" s="23"/>
      <c r="DP28" s="23"/>
      <c r="DQ28" s="23"/>
      <c r="DR28" s="23"/>
    </row>
    <row r="29" spans="1:122" s="18" customFormat="1" ht="15" customHeight="1">
      <c r="A29" s="54" t="s">
        <v>13</v>
      </c>
      <c r="B29" s="58">
        <v>30101</v>
      </c>
      <c r="C29" s="105">
        <v>27524</v>
      </c>
      <c r="D29" s="58">
        <v>30101</v>
      </c>
      <c r="E29" s="58"/>
      <c r="F29" s="105">
        <v>29130</v>
      </c>
      <c r="G29" s="105">
        <v>30101</v>
      </c>
      <c r="H29" s="105"/>
      <c r="I29" s="105">
        <v>29100</v>
      </c>
      <c r="J29" s="105"/>
      <c r="K29" s="105">
        <v>30101</v>
      </c>
      <c r="L29" s="105"/>
      <c r="M29" s="105">
        <v>30101</v>
      </c>
      <c r="N29" s="105"/>
      <c r="O29" s="105">
        <v>29130</v>
      </c>
      <c r="P29" s="105"/>
      <c r="Q29" s="105">
        <v>30101</v>
      </c>
      <c r="R29" s="151"/>
      <c r="S29" s="151">
        <v>29130</v>
      </c>
      <c r="T29" s="151"/>
      <c r="U29" s="151">
        <v>30101</v>
      </c>
      <c r="V29" s="151"/>
      <c r="W29" s="140">
        <v>24552</v>
      </c>
      <c r="X29" s="140">
        <v>22624</v>
      </c>
      <c r="Y29" s="140">
        <v>24552</v>
      </c>
      <c r="Z29" s="140">
        <v>23760</v>
      </c>
      <c r="AA29" s="140"/>
      <c r="AB29" s="140">
        <v>24521</v>
      </c>
      <c r="AC29" s="140"/>
      <c r="AD29" s="140">
        <v>23200</v>
      </c>
      <c r="AE29" s="140"/>
      <c r="AF29" s="140">
        <v>24583</v>
      </c>
      <c r="AG29" s="140"/>
      <c r="AH29" s="140">
        <v>24614</v>
      </c>
      <c r="AI29" s="140"/>
      <c r="AJ29" s="140">
        <v>23970</v>
      </c>
      <c r="AK29" s="140"/>
      <c r="AL29" s="140">
        <v>24707</v>
      </c>
      <c r="AM29" s="140"/>
      <c r="AN29" s="140">
        <v>23880</v>
      </c>
      <c r="AO29" s="140"/>
      <c r="AP29" s="140">
        <v>24614</v>
      </c>
      <c r="AQ29" s="140"/>
      <c r="AR29" s="103">
        <v>28148</v>
      </c>
      <c r="AS29" s="103"/>
      <c r="AT29" s="103">
        <v>28971</v>
      </c>
      <c r="AU29" s="103"/>
      <c r="AV29" s="103">
        <v>16782</v>
      </c>
      <c r="AW29" s="103"/>
      <c r="AX29" s="133" t="s">
        <v>42</v>
      </c>
      <c r="AY29" s="133" t="s">
        <v>42</v>
      </c>
      <c r="AZ29" s="133" t="s">
        <v>42</v>
      </c>
      <c r="BA29" s="133" t="s">
        <v>42</v>
      </c>
      <c r="BB29" s="133" t="s">
        <v>42</v>
      </c>
      <c r="BC29" s="133" t="s">
        <v>42</v>
      </c>
      <c r="BD29" s="133" t="s">
        <v>42</v>
      </c>
      <c r="BE29" s="133" t="s">
        <v>42</v>
      </c>
      <c r="BF29" s="120" t="s">
        <v>14</v>
      </c>
      <c r="BG29" s="120"/>
      <c r="BH29" s="103">
        <v>21173</v>
      </c>
      <c r="BI29" s="103"/>
      <c r="BJ29" s="103">
        <v>19712</v>
      </c>
      <c r="BK29" s="103"/>
      <c r="BL29" s="103">
        <v>21824</v>
      </c>
      <c r="BM29" s="103"/>
      <c r="BN29" s="103">
        <v>15810</v>
      </c>
      <c r="BO29" s="103"/>
      <c r="BP29" s="103">
        <v>14847</v>
      </c>
      <c r="BQ29" s="103"/>
      <c r="BR29" s="103">
        <v>11910</v>
      </c>
      <c r="BS29" s="103"/>
      <c r="BT29" s="103">
        <v>16337</v>
      </c>
      <c r="BU29" s="103"/>
      <c r="BV29" s="103">
        <v>16027</v>
      </c>
      <c r="BW29" s="103"/>
      <c r="BX29" s="103">
        <v>16710</v>
      </c>
      <c r="BY29" s="103"/>
      <c r="BZ29" s="103">
        <v>16957</v>
      </c>
      <c r="CA29" s="103"/>
      <c r="CB29" s="103">
        <v>16650</v>
      </c>
      <c r="CC29" s="103"/>
      <c r="CD29" s="103">
        <v>17205</v>
      </c>
      <c r="CE29" s="103"/>
      <c r="CF29" s="103">
        <v>20615</v>
      </c>
      <c r="CG29" s="103"/>
      <c r="CH29" s="103">
        <v>18620</v>
      </c>
      <c r="CI29" s="103"/>
      <c r="CJ29" s="103">
        <v>20646</v>
      </c>
      <c r="CK29" s="103"/>
      <c r="CL29" s="103">
        <v>19980</v>
      </c>
      <c r="CM29" s="103"/>
      <c r="CN29" s="103">
        <v>22103</v>
      </c>
      <c r="CO29" s="103"/>
      <c r="CP29" s="103">
        <v>21390</v>
      </c>
      <c r="CQ29" s="103"/>
      <c r="CR29" s="103">
        <v>22444</v>
      </c>
      <c r="CS29" s="103"/>
      <c r="CT29" s="103">
        <v>22072</v>
      </c>
      <c r="CU29" s="103"/>
      <c r="CV29" s="103">
        <v>20250</v>
      </c>
      <c r="CW29" s="103"/>
      <c r="CX29" s="103">
        <v>22165</v>
      </c>
      <c r="CY29" s="103"/>
      <c r="CZ29" s="103">
        <v>21450</v>
      </c>
      <c r="DA29" s="103"/>
      <c r="DB29" s="103">
        <v>21257</v>
      </c>
      <c r="DC29" s="103"/>
      <c r="DD29" s="103">
        <v>25234</v>
      </c>
      <c r="DE29" s="103"/>
      <c r="DF29" s="103">
        <v>23656</v>
      </c>
      <c r="DG29" s="103"/>
      <c r="DH29" s="103">
        <v>25234</v>
      </c>
      <c r="DI29" s="103">
        <v>24420</v>
      </c>
      <c r="DJ29" s="103"/>
      <c r="DK29" s="103">
        <v>25234</v>
      </c>
      <c r="DL29" s="103"/>
      <c r="DM29" s="103">
        <v>21234</v>
      </c>
      <c r="DN29" s="23"/>
      <c r="DO29" s="23"/>
      <c r="DP29" s="23"/>
      <c r="DQ29" s="23"/>
      <c r="DR29" s="23"/>
    </row>
    <row r="30" spans="1:122" s="18" customFormat="1" ht="15" customHeight="1">
      <c r="A30" s="54" t="s">
        <v>15</v>
      </c>
      <c r="B30" s="58">
        <v>70773</v>
      </c>
      <c r="C30" s="105">
        <v>67424</v>
      </c>
      <c r="D30" s="58">
        <v>71920</v>
      </c>
      <c r="E30" s="58"/>
      <c r="F30" s="105">
        <v>65028</v>
      </c>
      <c r="G30" s="105">
        <v>67114</v>
      </c>
      <c r="H30" s="105"/>
      <c r="I30" s="105">
        <v>67200</v>
      </c>
      <c r="J30" s="105"/>
      <c r="K30" s="105">
        <v>68484</v>
      </c>
      <c r="L30" s="105"/>
      <c r="M30" s="105">
        <v>69688</v>
      </c>
      <c r="N30" s="105"/>
      <c r="O30" s="105">
        <v>67440</v>
      </c>
      <c r="P30" s="105"/>
      <c r="Q30" s="105">
        <v>68696</v>
      </c>
      <c r="R30" s="151"/>
      <c r="S30" s="151">
        <v>67320</v>
      </c>
      <c r="T30" s="151"/>
      <c r="U30" s="151">
        <v>70556</v>
      </c>
      <c r="V30" s="151"/>
      <c r="W30" s="140">
        <v>68572</v>
      </c>
      <c r="X30" s="140">
        <v>64568</v>
      </c>
      <c r="Y30" s="140">
        <v>67024</v>
      </c>
      <c r="Z30" s="140">
        <v>65220</v>
      </c>
      <c r="AA30" s="140"/>
      <c r="AB30" s="140">
        <v>63426</v>
      </c>
      <c r="AC30" s="140"/>
      <c r="AD30" s="140">
        <v>61080</v>
      </c>
      <c r="AE30" s="140"/>
      <c r="AF30" s="140">
        <v>63116</v>
      </c>
      <c r="AG30" s="140"/>
      <c r="AH30" s="140">
        <v>63426</v>
      </c>
      <c r="AI30" s="140"/>
      <c r="AJ30" s="140">
        <v>58380</v>
      </c>
      <c r="AK30" s="140"/>
      <c r="AL30" s="140">
        <v>60326</v>
      </c>
      <c r="AM30" s="140"/>
      <c r="AN30" s="140">
        <v>60192</v>
      </c>
      <c r="AO30" s="140"/>
      <c r="AP30" s="140">
        <v>62248</v>
      </c>
      <c r="AQ30" s="140"/>
      <c r="AR30" s="103">
        <v>71734</v>
      </c>
      <c r="AS30" s="103"/>
      <c r="AT30" s="103">
        <v>71050</v>
      </c>
      <c r="AU30" s="103"/>
      <c r="AV30" s="103">
        <v>36483</v>
      </c>
      <c r="AW30" s="103"/>
      <c r="AX30" s="133" t="s">
        <v>42</v>
      </c>
      <c r="AY30" s="133" t="s">
        <v>42</v>
      </c>
      <c r="AZ30" s="133" t="s">
        <v>42</v>
      </c>
      <c r="BA30" s="133" t="s">
        <v>42</v>
      </c>
      <c r="BB30" s="133" t="s">
        <v>42</v>
      </c>
      <c r="BC30" s="133" t="s">
        <v>42</v>
      </c>
      <c r="BD30" s="133" t="s">
        <v>42</v>
      </c>
      <c r="BE30" s="133" t="s">
        <v>42</v>
      </c>
      <c r="BF30" s="120" t="s">
        <v>14</v>
      </c>
      <c r="BG30" s="120"/>
      <c r="BH30" s="103">
        <v>58590</v>
      </c>
      <c r="BI30" s="103"/>
      <c r="BJ30" s="103">
        <v>53788</v>
      </c>
      <c r="BK30" s="103"/>
      <c r="BL30" s="103">
        <v>56916</v>
      </c>
      <c r="BM30" s="103"/>
      <c r="BN30" s="103">
        <v>50760</v>
      </c>
      <c r="BO30" s="103"/>
      <c r="BP30" s="103">
        <v>49228</v>
      </c>
      <c r="BQ30" s="103"/>
      <c r="BR30" s="103">
        <v>45030</v>
      </c>
      <c r="BS30" s="103"/>
      <c r="BT30" s="103">
        <v>49228</v>
      </c>
      <c r="BU30" s="103"/>
      <c r="BV30" s="103">
        <v>55459</v>
      </c>
      <c r="BW30" s="103"/>
      <c r="BX30" s="103">
        <v>55890</v>
      </c>
      <c r="BY30" s="103"/>
      <c r="BZ30" s="103">
        <v>58249</v>
      </c>
      <c r="CA30" s="103"/>
      <c r="CB30" s="103">
        <v>60150</v>
      </c>
      <c r="CC30" s="103"/>
      <c r="CD30" s="103">
        <v>63860</v>
      </c>
      <c r="CE30" s="103"/>
      <c r="CF30" s="103">
        <v>63519</v>
      </c>
      <c r="CG30" s="103"/>
      <c r="CH30" s="103">
        <v>60984</v>
      </c>
      <c r="CI30" s="103"/>
      <c r="CJ30" s="103">
        <v>60202</v>
      </c>
      <c r="CK30" s="103"/>
      <c r="CL30" s="103">
        <v>59340</v>
      </c>
      <c r="CM30" s="103"/>
      <c r="CN30" s="103">
        <v>59998</v>
      </c>
      <c r="CO30" s="103"/>
      <c r="CP30" s="103">
        <v>58500</v>
      </c>
      <c r="CQ30" s="103"/>
      <c r="CR30" s="103">
        <v>60822</v>
      </c>
      <c r="CS30" s="103"/>
      <c r="CT30" s="103">
        <v>60822</v>
      </c>
      <c r="CU30" s="103"/>
      <c r="CV30" s="103">
        <v>54508</v>
      </c>
      <c r="CW30" s="103"/>
      <c r="CX30" s="103">
        <v>60512</v>
      </c>
      <c r="CY30" s="103"/>
      <c r="CZ30" s="103">
        <v>57780</v>
      </c>
      <c r="DA30" s="103"/>
      <c r="DB30" s="103">
        <v>60760</v>
      </c>
      <c r="DC30" s="103"/>
      <c r="DD30" s="103">
        <v>53630</v>
      </c>
      <c r="DE30" s="103"/>
      <c r="DF30" s="103">
        <v>53816</v>
      </c>
      <c r="DG30" s="103"/>
      <c r="DH30" s="103">
        <v>57206</v>
      </c>
      <c r="DI30" s="103">
        <v>53772</v>
      </c>
      <c r="DJ30" s="103"/>
      <c r="DK30" s="103">
        <v>57877</v>
      </c>
      <c r="DL30" s="103"/>
      <c r="DM30" s="103">
        <v>56010</v>
      </c>
      <c r="DN30" s="23"/>
      <c r="DO30" s="23"/>
      <c r="DP30" s="23"/>
      <c r="DQ30" s="23"/>
      <c r="DR30" s="23"/>
    </row>
    <row r="31" spans="1:122" s="18" customFormat="1" ht="15" customHeight="1">
      <c r="A31" s="54"/>
      <c r="B31" s="58"/>
      <c r="C31" s="105"/>
      <c r="D31" s="58"/>
      <c r="E31" s="58"/>
      <c r="F31" s="105"/>
      <c r="G31" s="105"/>
      <c r="H31" s="105"/>
      <c r="I31" s="105"/>
      <c r="J31" s="105"/>
      <c r="K31" s="105"/>
      <c r="L31" s="105"/>
      <c r="M31" s="105"/>
      <c r="N31" s="105"/>
      <c r="O31" s="105"/>
      <c r="P31" s="105"/>
      <c r="Q31" s="105"/>
      <c r="R31" s="151"/>
      <c r="S31" s="151"/>
      <c r="T31" s="151"/>
      <c r="U31" s="151"/>
      <c r="V31" s="151"/>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03"/>
      <c r="AS31" s="103"/>
      <c r="AT31" s="103"/>
      <c r="AU31" s="103"/>
      <c r="AV31" s="103"/>
      <c r="AW31" s="103"/>
      <c r="AX31" s="134"/>
      <c r="AY31" s="134"/>
      <c r="AZ31" s="136"/>
      <c r="BA31" s="136"/>
      <c r="BB31" s="136"/>
      <c r="BC31" s="136"/>
      <c r="BD31" s="136"/>
      <c r="BE31" s="136"/>
      <c r="BF31" s="123"/>
      <c r="BG31" s="12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0"/>
      <c r="DE31" s="100"/>
      <c r="DF31" s="100"/>
      <c r="DG31" s="100"/>
      <c r="DH31" s="100"/>
      <c r="DI31" s="100"/>
      <c r="DJ31" s="100"/>
      <c r="DK31" s="100"/>
      <c r="DL31" s="100"/>
      <c r="DM31" s="100"/>
      <c r="DN31" s="23"/>
      <c r="DO31" s="23"/>
      <c r="DP31" s="23"/>
      <c r="DQ31" s="23"/>
      <c r="DR31" s="23"/>
    </row>
    <row r="32" spans="1:122" s="18" customFormat="1" ht="15" customHeight="1">
      <c r="A32" s="46" t="s">
        <v>20</v>
      </c>
      <c r="B32" s="58"/>
      <c r="C32" s="105"/>
      <c r="D32" s="58"/>
      <c r="E32" s="58"/>
      <c r="F32" s="105"/>
      <c r="G32" s="105"/>
      <c r="H32" s="105"/>
      <c r="I32" s="105"/>
      <c r="J32" s="105"/>
      <c r="K32" s="105"/>
      <c r="L32" s="105"/>
      <c r="M32" s="105"/>
      <c r="N32" s="105"/>
      <c r="O32" s="105"/>
      <c r="P32" s="105"/>
      <c r="Q32" s="105"/>
      <c r="R32" s="151"/>
      <c r="S32" s="151"/>
      <c r="T32" s="151"/>
      <c r="U32" s="151"/>
      <c r="V32" s="151"/>
      <c r="W32" s="142"/>
      <c r="X32" s="142"/>
      <c r="Y32" s="142"/>
      <c r="Z32" s="142"/>
      <c r="AA32" s="142"/>
      <c r="AB32" s="142"/>
      <c r="AC32" s="142"/>
      <c r="AD32" s="142"/>
      <c r="AE32" s="142"/>
      <c r="AF32" s="142"/>
      <c r="AG32" s="142"/>
      <c r="AH32" s="100"/>
      <c r="AI32" s="100"/>
      <c r="AJ32" s="100"/>
      <c r="AK32" s="100"/>
      <c r="AL32" s="100"/>
      <c r="AM32" s="100"/>
      <c r="AN32" s="100"/>
      <c r="AO32" s="100"/>
      <c r="AP32" s="100"/>
      <c r="AQ32" s="100"/>
      <c r="AR32" s="103"/>
      <c r="AS32" s="103"/>
      <c r="AT32" s="103"/>
      <c r="AU32" s="103"/>
      <c r="AV32" s="103"/>
      <c r="AW32" s="103"/>
      <c r="AX32" s="134"/>
      <c r="AY32" s="134"/>
      <c r="AZ32" s="136"/>
      <c r="BA32" s="136"/>
      <c r="BB32" s="136"/>
      <c r="BC32" s="136"/>
      <c r="BD32" s="136"/>
      <c r="BE32" s="136"/>
      <c r="BF32" s="123"/>
      <c r="BG32" s="123"/>
      <c r="BH32" s="103"/>
      <c r="BI32" s="103"/>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2"/>
      <c r="DE32" s="102"/>
      <c r="DF32" s="102"/>
      <c r="DG32" s="102"/>
      <c r="DH32" s="102"/>
      <c r="DI32" s="102"/>
      <c r="DJ32" s="102"/>
      <c r="DK32" s="100"/>
      <c r="DL32" s="100"/>
      <c r="DM32" s="100"/>
      <c r="DN32" s="23"/>
      <c r="DO32" s="23"/>
      <c r="DP32" s="23"/>
      <c r="DQ32" s="23"/>
      <c r="DR32" s="23"/>
    </row>
    <row r="33" spans="1:122" s="19" customFormat="1" ht="15" customHeight="1">
      <c r="A33" s="46" t="s">
        <v>12</v>
      </c>
      <c r="B33" s="56">
        <f t="shared" ref="B33:AV33" si="9">SUM(B34:B35)</f>
        <v>40237</v>
      </c>
      <c r="C33" s="102">
        <f t="shared" si="9"/>
        <v>46498</v>
      </c>
      <c r="D33" s="56">
        <f t="shared" si="9"/>
        <v>25348</v>
      </c>
      <c r="E33" s="56" t="s">
        <v>34</v>
      </c>
      <c r="F33" s="102">
        <f t="shared" si="9"/>
        <v>14613</v>
      </c>
      <c r="G33" s="102">
        <f t="shared" si="9"/>
        <v>9082</v>
      </c>
      <c r="H33" s="102"/>
      <c r="I33" s="102">
        <f t="shared" si="9"/>
        <v>7606</v>
      </c>
      <c r="J33" s="102" t="s">
        <v>34</v>
      </c>
      <c r="K33" s="102">
        <f t="shared" si="9"/>
        <v>18514</v>
      </c>
      <c r="L33" s="102" t="s">
        <v>34</v>
      </c>
      <c r="M33" s="102">
        <f t="shared" si="9"/>
        <v>14349</v>
      </c>
      <c r="N33" s="102" t="s">
        <v>34</v>
      </c>
      <c r="O33" s="102">
        <f t="shared" si="9"/>
        <v>14984</v>
      </c>
      <c r="P33" s="102" t="s">
        <v>34</v>
      </c>
      <c r="Q33" s="102">
        <f t="shared" si="9"/>
        <v>17490</v>
      </c>
      <c r="R33" s="150" t="s">
        <v>34</v>
      </c>
      <c r="S33" s="150">
        <f t="shared" si="9"/>
        <v>18281</v>
      </c>
      <c r="T33" s="150" t="s">
        <v>34</v>
      </c>
      <c r="U33" s="150">
        <f t="shared" si="9"/>
        <v>19823</v>
      </c>
      <c r="V33" s="150" t="s">
        <v>34</v>
      </c>
      <c r="W33" s="141">
        <f t="shared" si="9"/>
        <v>26892</v>
      </c>
      <c r="X33" s="141">
        <f t="shared" si="9"/>
        <v>33184</v>
      </c>
      <c r="Y33" s="141">
        <f t="shared" si="9"/>
        <v>21974</v>
      </c>
      <c r="Z33" s="141">
        <f t="shared" si="9"/>
        <v>15641</v>
      </c>
      <c r="AA33" s="141" t="s">
        <v>34</v>
      </c>
      <c r="AB33" s="141">
        <f t="shared" si="9"/>
        <v>9103</v>
      </c>
      <c r="AC33" s="141" t="s">
        <v>34</v>
      </c>
      <c r="AD33" s="141">
        <f t="shared" si="9"/>
        <v>8410</v>
      </c>
      <c r="AE33" s="141" t="s">
        <v>34</v>
      </c>
      <c r="AF33" s="141">
        <f t="shared" si="9"/>
        <v>19170</v>
      </c>
      <c r="AG33" s="141" t="s">
        <v>34</v>
      </c>
      <c r="AH33" s="104">
        <f t="shared" si="9"/>
        <v>14369</v>
      </c>
      <c r="AI33" s="104" t="s">
        <v>34</v>
      </c>
      <c r="AJ33" s="104">
        <f t="shared" si="9"/>
        <v>13910</v>
      </c>
      <c r="AK33" s="104" t="s">
        <v>34</v>
      </c>
      <c r="AL33" s="104">
        <f t="shared" si="9"/>
        <v>15342</v>
      </c>
      <c r="AM33" s="104" t="s">
        <v>34</v>
      </c>
      <c r="AN33" s="104">
        <f t="shared" si="9"/>
        <v>17243</v>
      </c>
      <c r="AO33" s="104" t="s">
        <v>34</v>
      </c>
      <c r="AP33" s="104">
        <f t="shared" si="9"/>
        <v>18593</v>
      </c>
      <c r="AQ33" s="104" t="s">
        <v>34</v>
      </c>
      <c r="AR33" s="104">
        <f t="shared" si="9"/>
        <v>31259</v>
      </c>
      <c r="AS33" s="104" t="s">
        <v>34</v>
      </c>
      <c r="AT33" s="104">
        <f t="shared" si="9"/>
        <v>35493</v>
      </c>
      <c r="AU33" s="104" t="s">
        <v>34</v>
      </c>
      <c r="AV33" s="104">
        <f t="shared" si="9"/>
        <v>10318</v>
      </c>
      <c r="AW33" s="104" t="s">
        <v>34</v>
      </c>
      <c r="AX33" s="133" t="s">
        <v>42</v>
      </c>
      <c r="AY33" s="133" t="s">
        <v>42</v>
      </c>
      <c r="AZ33" s="137" t="s">
        <v>42</v>
      </c>
      <c r="BA33" s="137" t="s">
        <v>42</v>
      </c>
      <c r="BB33" s="137" t="s">
        <v>42</v>
      </c>
      <c r="BC33" s="137" t="s">
        <v>42</v>
      </c>
      <c r="BD33" s="137" t="s">
        <v>42</v>
      </c>
      <c r="BE33" s="137" t="s">
        <v>42</v>
      </c>
      <c r="BF33" s="124">
        <v>7421</v>
      </c>
      <c r="BG33" s="124" t="s">
        <v>34</v>
      </c>
      <c r="BH33" s="104">
        <f t="shared" ref="BH33:DM33" si="10">SUM(BH34:BH35)</f>
        <v>26317</v>
      </c>
      <c r="BI33" s="104" t="s">
        <v>34</v>
      </c>
      <c r="BJ33" s="104">
        <f t="shared" si="10"/>
        <v>28026</v>
      </c>
      <c r="BK33" s="104" t="s">
        <v>34</v>
      </c>
      <c r="BL33" s="104">
        <f t="shared" si="10"/>
        <v>14944</v>
      </c>
      <c r="BM33" s="104" t="s">
        <v>34</v>
      </c>
      <c r="BN33" s="104">
        <f t="shared" si="10"/>
        <v>8459</v>
      </c>
      <c r="BO33" s="104" t="s">
        <v>34</v>
      </c>
      <c r="BP33" s="104">
        <f t="shared" si="10"/>
        <v>4284</v>
      </c>
      <c r="BQ33" s="104" t="s">
        <v>34</v>
      </c>
      <c r="BR33" s="104">
        <f t="shared" si="10"/>
        <v>3100</v>
      </c>
      <c r="BS33" s="104" t="s">
        <v>34</v>
      </c>
      <c r="BT33" s="104">
        <f t="shared" si="10"/>
        <v>16173</v>
      </c>
      <c r="BU33" s="104" t="s">
        <v>34</v>
      </c>
      <c r="BV33" s="104">
        <f t="shared" si="10"/>
        <v>11895</v>
      </c>
      <c r="BW33" s="104" t="s">
        <v>34</v>
      </c>
      <c r="BX33" s="104">
        <f t="shared" si="10"/>
        <v>12448</v>
      </c>
      <c r="BY33" s="104" t="s">
        <v>34</v>
      </c>
      <c r="BZ33" s="104">
        <f t="shared" si="10"/>
        <v>17771</v>
      </c>
      <c r="CA33" s="104" t="s">
        <v>34</v>
      </c>
      <c r="CB33" s="104">
        <f t="shared" si="10"/>
        <v>18481</v>
      </c>
      <c r="CC33" s="104" t="s">
        <v>34</v>
      </c>
      <c r="CD33" s="104">
        <f t="shared" si="10"/>
        <v>20581</v>
      </c>
      <c r="CE33" s="104" t="s">
        <v>34</v>
      </c>
      <c r="CF33" s="104">
        <f t="shared" si="10"/>
        <v>33707</v>
      </c>
      <c r="CG33" s="104" t="s">
        <v>34</v>
      </c>
      <c r="CH33" s="104">
        <f t="shared" si="10"/>
        <v>39202</v>
      </c>
      <c r="CI33" s="104" t="s">
        <v>34</v>
      </c>
      <c r="CJ33" s="104">
        <f t="shared" si="10"/>
        <v>21614</v>
      </c>
      <c r="CK33" s="104" t="s">
        <v>34</v>
      </c>
      <c r="CL33" s="104">
        <f t="shared" si="10"/>
        <v>20463</v>
      </c>
      <c r="CM33" s="104" t="s">
        <v>34</v>
      </c>
      <c r="CN33" s="104">
        <f t="shared" si="10"/>
        <v>12993</v>
      </c>
      <c r="CO33" s="104"/>
      <c r="CP33" s="104">
        <f t="shared" si="10"/>
        <v>13975</v>
      </c>
      <c r="CQ33" s="104" t="s">
        <v>34</v>
      </c>
      <c r="CR33" s="104">
        <f t="shared" si="10"/>
        <v>23882</v>
      </c>
      <c r="CS33" s="104" t="s">
        <v>34</v>
      </c>
      <c r="CT33" s="104">
        <f t="shared" si="10"/>
        <v>16628</v>
      </c>
      <c r="CU33" s="104" t="s">
        <v>34</v>
      </c>
      <c r="CV33" s="104">
        <f t="shared" si="10"/>
        <v>16118</v>
      </c>
      <c r="CW33" s="104" t="s">
        <v>34</v>
      </c>
      <c r="CX33" s="104">
        <f t="shared" si="10"/>
        <v>16437</v>
      </c>
      <c r="CY33" s="104"/>
      <c r="CZ33" s="104">
        <f t="shared" si="10"/>
        <v>15291</v>
      </c>
      <c r="DA33" s="104" t="s">
        <v>34</v>
      </c>
      <c r="DB33" s="104">
        <f t="shared" si="10"/>
        <v>14919</v>
      </c>
      <c r="DC33" s="104" t="s">
        <v>34</v>
      </c>
      <c r="DD33" s="104">
        <f t="shared" si="10"/>
        <v>35456</v>
      </c>
      <c r="DE33" s="103"/>
      <c r="DF33" s="104">
        <f t="shared" si="10"/>
        <v>40231</v>
      </c>
      <c r="DG33" s="104"/>
      <c r="DH33" s="104">
        <f t="shared" si="10"/>
        <v>25403</v>
      </c>
      <c r="DI33" s="104">
        <f t="shared" si="10"/>
        <v>24526</v>
      </c>
      <c r="DJ33" s="104"/>
      <c r="DK33" s="104">
        <f t="shared" si="10"/>
        <v>19882</v>
      </c>
      <c r="DL33" s="104"/>
      <c r="DM33" s="104">
        <f t="shared" si="10"/>
        <v>17770</v>
      </c>
      <c r="DN33" s="28"/>
      <c r="DO33" s="28"/>
      <c r="DP33" s="28"/>
      <c r="DQ33" s="28"/>
      <c r="DR33" s="28"/>
    </row>
    <row r="34" spans="1:122" s="18" customFormat="1" ht="12.75">
      <c r="A34" s="46" t="s">
        <v>13</v>
      </c>
      <c r="B34" s="58">
        <v>12378</v>
      </c>
      <c r="C34" s="105">
        <v>15076</v>
      </c>
      <c r="D34" s="58">
        <v>7586</v>
      </c>
      <c r="E34" s="58"/>
      <c r="F34" s="105">
        <v>5635</v>
      </c>
      <c r="G34" s="105">
        <v>4727</v>
      </c>
      <c r="H34" s="105"/>
      <c r="I34" s="105">
        <v>4057</v>
      </c>
      <c r="J34" s="105"/>
      <c r="K34" s="105">
        <v>6676</v>
      </c>
      <c r="L34" s="105"/>
      <c r="M34" s="105">
        <v>7526</v>
      </c>
      <c r="N34" s="105"/>
      <c r="O34" s="105">
        <v>5943</v>
      </c>
      <c r="P34" s="105"/>
      <c r="Q34" s="105">
        <v>7282</v>
      </c>
      <c r="R34" s="150"/>
      <c r="S34" s="151">
        <v>6387</v>
      </c>
      <c r="T34" s="151"/>
      <c r="U34" s="151">
        <v>6457</v>
      </c>
      <c r="V34" s="151"/>
      <c r="W34" s="105">
        <v>9172</v>
      </c>
      <c r="X34" s="105">
        <v>9363</v>
      </c>
      <c r="Y34" s="105">
        <v>7635</v>
      </c>
      <c r="Z34" s="105">
        <v>6071</v>
      </c>
      <c r="AA34" s="105"/>
      <c r="AB34" s="105">
        <v>4094</v>
      </c>
      <c r="AC34" s="105"/>
      <c r="AD34" s="105">
        <v>3812</v>
      </c>
      <c r="AE34" s="102"/>
      <c r="AF34" s="105">
        <v>7067</v>
      </c>
      <c r="AG34" s="105"/>
      <c r="AH34" s="105">
        <v>6237</v>
      </c>
      <c r="AI34" s="105"/>
      <c r="AJ34" s="105">
        <v>5155</v>
      </c>
      <c r="AK34" s="102"/>
      <c r="AL34" s="105">
        <v>5245</v>
      </c>
      <c r="AM34" s="105"/>
      <c r="AN34" s="105">
        <v>6285</v>
      </c>
      <c r="AO34" s="105"/>
      <c r="AP34" s="105">
        <v>4900</v>
      </c>
      <c r="AQ34" s="105"/>
      <c r="AR34" s="105">
        <v>9766</v>
      </c>
      <c r="AS34" s="105"/>
      <c r="AT34" s="105">
        <v>8063</v>
      </c>
      <c r="AU34" s="105"/>
      <c r="AV34" s="105">
        <v>2802</v>
      </c>
      <c r="AW34" s="102"/>
      <c r="AX34" s="133" t="s">
        <v>42</v>
      </c>
      <c r="AY34" s="133" t="s">
        <v>42</v>
      </c>
      <c r="AZ34" s="133" t="s">
        <v>42</v>
      </c>
      <c r="BA34" s="133" t="s">
        <v>42</v>
      </c>
      <c r="BB34" s="133" t="s">
        <v>42</v>
      </c>
      <c r="BC34" s="133" t="s">
        <v>42</v>
      </c>
      <c r="BD34" s="133" t="s">
        <v>42</v>
      </c>
      <c r="BE34" s="133" t="s">
        <v>42</v>
      </c>
      <c r="BF34" s="124" t="s">
        <v>14</v>
      </c>
      <c r="BG34" s="124"/>
      <c r="BH34" s="105">
        <v>4790</v>
      </c>
      <c r="BI34" s="105"/>
      <c r="BJ34" s="105">
        <v>6008</v>
      </c>
      <c r="BK34" s="105"/>
      <c r="BL34" s="105">
        <v>3307</v>
      </c>
      <c r="BM34" s="105"/>
      <c r="BN34" s="105">
        <v>2020</v>
      </c>
      <c r="BO34" s="105"/>
      <c r="BP34" s="105">
        <v>991</v>
      </c>
      <c r="BQ34" s="105"/>
      <c r="BR34" s="105">
        <v>1298</v>
      </c>
      <c r="BS34" s="105"/>
      <c r="BT34" s="105">
        <v>3836</v>
      </c>
      <c r="BU34" s="105"/>
      <c r="BV34" s="105">
        <v>3287</v>
      </c>
      <c r="BW34" s="105"/>
      <c r="BX34" s="105">
        <v>3433</v>
      </c>
      <c r="BY34" s="105"/>
      <c r="BZ34" s="105">
        <v>4135</v>
      </c>
      <c r="CA34" s="105"/>
      <c r="CB34" s="105">
        <v>4977</v>
      </c>
      <c r="CC34" s="105"/>
      <c r="CD34" s="105">
        <v>5258</v>
      </c>
      <c r="CE34" s="105"/>
      <c r="CF34" s="105">
        <v>7721</v>
      </c>
      <c r="CG34" s="105"/>
      <c r="CH34" s="105">
        <v>8118</v>
      </c>
      <c r="CI34" s="105"/>
      <c r="CJ34" s="105">
        <v>5776</v>
      </c>
      <c r="CK34" s="105"/>
      <c r="CL34" s="105">
        <v>5357</v>
      </c>
      <c r="CM34" s="105"/>
      <c r="CN34" s="105">
        <v>3871</v>
      </c>
      <c r="CO34" s="105"/>
      <c r="CP34" s="105">
        <v>4151</v>
      </c>
      <c r="CQ34" s="105"/>
      <c r="CR34" s="105">
        <v>5759</v>
      </c>
      <c r="CS34" s="105"/>
      <c r="CT34" s="105">
        <v>6655</v>
      </c>
      <c r="CU34" s="105"/>
      <c r="CV34" s="105">
        <v>5157</v>
      </c>
      <c r="CW34" s="105"/>
      <c r="CX34" s="105">
        <v>5799</v>
      </c>
      <c r="CY34" s="105"/>
      <c r="CZ34" s="105">
        <v>5028</v>
      </c>
      <c r="DA34" s="105"/>
      <c r="DB34" s="105">
        <v>4876</v>
      </c>
      <c r="DC34" s="105"/>
      <c r="DD34" s="105">
        <v>11039</v>
      </c>
      <c r="DE34" s="105"/>
      <c r="DF34" s="105">
        <v>10555</v>
      </c>
      <c r="DG34" s="105"/>
      <c r="DH34" s="105">
        <v>7882</v>
      </c>
      <c r="DI34" s="105">
        <v>8645</v>
      </c>
      <c r="DJ34" s="105"/>
      <c r="DK34" s="105">
        <v>7438</v>
      </c>
      <c r="DL34" s="105"/>
      <c r="DM34" s="103">
        <v>6245</v>
      </c>
      <c r="DN34" s="30"/>
      <c r="DO34" s="30"/>
      <c r="DP34" s="30"/>
      <c r="DQ34" s="23"/>
      <c r="DR34" s="23"/>
    </row>
    <row r="35" spans="1:122" s="18" customFormat="1" ht="15" customHeight="1">
      <c r="A35" s="54" t="s">
        <v>15</v>
      </c>
      <c r="B35" s="58">
        <v>27859</v>
      </c>
      <c r="C35" s="105">
        <v>31422</v>
      </c>
      <c r="D35" s="58">
        <v>17762</v>
      </c>
      <c r="E35" s="58"/>
      <c r="F35" s="105">
        <v>8978</v>
      </c>
      <c r="G35" s="105">
        <v>4355</v>
      </c>
      <c r="H35" s="105"/>
      <c r="I35" s="105">
        <v>3549</v>
      </c>
      <c r="J35" s="105"/>
      <c r="K35" s="105">
        <v>11838</v>
      </c>
      <c r="L35" s="105"/>
      <c r="M35" s="105">
        <v>6823</v>
      </c>
      <c r="N35" s="105"/>
      <c r="O35" s="105">
        <v>9041</v>
      </c>
      <c r="P35" s="105"/>
      <c r="Q35" s="105">
        <v>10208</v>
      </c>
      <c r="R35" s="151"/>
      <c r="S35" s="151">
        <v>11894</v>
      </c>
      <c r="T35" s="151"/>
      <c r="U35" s="151">
        <v>13366</v>
      </c>
      <c r="V35" s="151"/>
      <c r="W35" s="140">
        <v>17720</v>
      </c>
      <c r="X35" s="140">
        <v>23821</v>
      </c>
      <c r="Y35" s="140">
        <v>14339</v>
      </c>
      <c r="Z35" s="140">
        <v>9570</v>
      </c>
      <c r="AA35" s="140"/>
      <c r="AB35" s="140">
        <v>5009</v>
      </c>
      <c r="AC35" s="140"/>
      <c r="AD35" s="140">
        <v>4598</v>
      </c>
      <c r="AE35" s="140"/>
      <c r="AF35" s="140">
        <v>12103</v>
      </c>
      <c r="AG35" s="140"/>
      <c r="AH35" s="140">
        <v>8132</v>
      </c>
      <c r="AI35" s="140"/>
      <c r="AJ35" s="140">
        <v>8755</v>
      </c>
      <c r="AK35" s="140"/>
      <c r="AL35" s="140">
        <v>10097</v>
      </c>
      <c r="AM35" s="140"/>
      <c r="AN35" s="140">
        <v>10958</v>
      </c>
      <c r="AO35" s="140"/>
      <c r="AP35" s="140">
        <v>13693</v>
      </c>
      <c r="AQ35" s="140"/>
      <c r="AR35" s="103">
        <v>21493</v>
      </c>
      <c r="AS35" s="103"/>
      <c r="AT35" s="103">
        <v>27430</v>
      </c>
      <c r="AU35" s="103"/>
      <c r="AV35" s="103">
        <v>7516</v>
      </c>
      <c r="AW35" s="103"/>
      <c r="AX35" s="133" t="s">
        <v>42</v>
      </c>
      <c r="AY35" s="133" t="s">
        <v>42</v>
      </c>
      <c r="AZ35" s="133" t="s">
        <v>42</v>
      </c>
      <c r="BA35" s="133" t="s">
        <v>42</v>
      </c>
      <c r="BB35" s="133" t="s">
        <v>42</v>
      </c>
      <c r="BC35" s="133" t="s">
        <v>42</v>
      </c>
      <c r="BD35" s="133" t="s">
        <v>42</v>
      </c>
      <c r="BE35" s="133" t="s">
        <v>42</v>
      </c>
      <c r="BF35" s="120" t="s">
        <v>14</v>
      </c>
      <c r="BG35" s="120"/>
      <c r="BH35" s="103">
        <v>21527</v>
      </c>
      <c r="BI35" s="103"/>
      <c r="BJ35" s="103">
        <v>22018</v>
      </c>
      <c r="BK35" s="103"/>
      <c r="BL35" s="103">
        <v>11637</v>
      </c>
      <c r="BM35" s="103"/>
      <c r="BN35" s="103">
        <v>6439</v>
      </c>
      <c r="BO35" s="103"/>
      <c r="BP35" s="103">
        <v>3293</v>
      </c>
      <c r="BQ35" s="103"/>
      <c r="BR35" s="103">
        <v>1802</v>
      </c>
      <c r="BS35" s="103"/>
      <c r="BT35" s="103">
        <v>12337</v>
      </c>
      <c r="BU35" s="103"/>
      <c r="BV35" s="103">
        <v>8608</v>
      </c>
      <c r="BW35" s="103"/>
      <c r="BX35" s="103">
        <v>9015</v>
      </c>
      <c r="BY35" s="103"/>
      <c r="BZ35" s="103">
        <v>13636</v>
      </c>
      <c r="CA35" s="103"/>
      <c r="CB35" s="103">
        <v>13504</v>
      </c>
      <c r="CC35" s="103"/>
      <c r="CD35" s="103">
        <v>15323</v>
      </c>
      <c r="CE35" s="103"/>
      <c r="CF35" s="103">
        <v>25986</v>
      </c>
      <c r="CG35" s="103"/>
      <c r="CH35" s="103">
        <v>31084</v>
      </c>
      <c r="CI35" s="103"/>
      <c r="CJ35" s="103">
        <v>15838</v>
      </c>
      <c r="CK35" s="103"/>
      <c r="CL35" s="103">
        <v>15106</v>
      </c>
      <c r="CM35" s="103"/>
      <c r="CN35" s="103">
        <v>9122</v>
      </c>
      <c r="CO35" s="103"/>
      <c r="CP35" s="103">
        <v>9824</v>
      </c>
      <c r="CQ35" s="103"/>
      <c r="CR35" s="103">
        <v>18123</v>
      </c>
      <c r="CS35" s="103"/>
      <c r="CT35" s="103">
        <v>9973</v>
      </c>
      <c r="CU35" s="103"/>
      <c r="CV35" s="103">
        <v>10961</v>
      </c>
      <c r="CW35" s="103"/>
      <c r="CX35" s="103">
        <v>10638</v>
      </c>
      <c r="CY35" s="103"/>
      <c r="CZ35" s="103">
        <v>10263</v>
      </c>
      <c r="DA35" s="103"/>
      <c r="DB35" s="103">
        <v>10043</v>
      </c>
      <c r="DC35" s="103"/>
      <c r="DD35" s="103">
        <v>24417</v>
      </c>
      <c r="DE35" s="103"/>
      <c r="DF35" s="103">
        <v>29676</v>
      </c>
      <c r="DG35" s="103"/>
      <c r="DH35" s="103">
        <v>17521</v>
      </c>
      <c r="DI35" s="103">
        <v>15881</v>
      </c>
      <c r="DJ35" s="103"/>
      <c r="DK35" s="103">
        <v>12444</v>
      </c>
      <c r="DL35" s="103"/>
      <c r="DM35" s="103">
        <v>11525</v>
      </c>
      <c r="DN35" s="23"/>
      <c r="DO35" s="23"/>
      <c r="DP35" s="23"/>
      <c r="DQ35" s="23"/>
      <c r="DR35" s="23"/>
    </row>
    <row r="36" spans="1:122" s="18" customFormat="1" ht="15" customHeight="1">
      <c r="A36" s="54"/>
      <c r="B36" s="58"/>
      <c r="C36" s="105"/>
      <c r="D36" s="58"/>
      <c r="E36" s="58"/>
      <c r="F36" s="105"/>
      <c r="G36" s="105"/>
      <c r="H36" s="105"/>
      <c r="I36" s="105"/>
      <c r="J36" s="105"/>
      <c r="K36" s="105"/>
      <c r="L36" s="105"/>
      <c r="M36" s="105"/>
      <c r="N36" s="105"/>
      <c r="O36" s="105"/>
      <c r="P36" s="105"/>
      <c r="Q36" s="105"/>
      <c r="R36" s="151"/>
      <c r="S36" s="151"/>
      <c r="T36" s="151"/>
      <c r="U36" s="151"/>
      <c r="V36" s="151"/>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03"/>
      <c r="AS36" s="103"/>
      <c r="AT36" s="103"/>
      <c r="AU36" s="103"/>
      <c r="AV36" s="103"/>
      <c r="AW36" s="103"/>
      <c r="AX36" s="134"/>
      <c r="AY36" s="134"/>
      <c r="AZ36" s="134"/>
      <c r="BA36" s="134"/>
      <c r="BB36" s="134"/>
      <c r="BC36" s="134"/>
      <c r="BD36" s="134"/>
      <c r="BE36" s="134"/>
      <c r="BF36" s="120"/>
      <c r="BG36" s="120"/>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0"/>
      <c r="DN36" s="23"/>
      <c r="DO36" s="23"/>
      <c r="DP36" s="23"/>
      <c r="DQ36" s="23"/>
      <c r="DR36" s="23"/>
    </row>
    <row r="37" spans="1:122" s="19" customFormat="1" ht="25.5" customHeight="1">
      <c r="A37" s="46" t="s">
        <v>21</v>
      </c>
      <c r="B37" s="58"/>
      <c r="C37" s="105"/>
      <c r="D37" s="58"/>
      <c r="E37" s="58"/>
      <c r="F37" s="105"/>
      <c r="G37" s="105"/>
      <c r="H37" s="105"/>
      <c r="I37" s="105"/>
      <c r="J37" s="105"/>
      <c r="K37" s="105"/>
      <c r="L37" s="105"/>
      <c r="M37" s="105"/>
      <c r="N37" s="105"/>
      <c r="O37" s="105"/>
      <c r="P37" s="105"/>
      <c r="Q37" s="105"/>
      <c r="R37" s="151"/>
      <c r="S37" s="151"/>
      <c r="T37" s="151"/>
      <c r="U37" s="151"/>
      <c r="V37" s="151"/>
      <c r="W37" s="141"/>
      <c r="X37" s="141"/>
      <c r="Y37" s="141"/>
      <c r="Z37" s="141"/>
      <c r="AA37" s="141"/>
      <c r="AB37" s="141"/>
      <c r="AC37" s="141"/>
      <c r="AD37" s="141"/>
      <c r="AE37" s="141"/>
      <c r="AF37" s="141"/>
      <c r="AG37" s="141"/>
      <c r="AH37" s="103"/>
      <c r="AI37" s="103"/>
      <c r="AJ37" s="103"/>
      <c r="AK37" s="103"/>
      <c r="AL37" s="103"/>
      <c r="AM37" s="103"/>
      <c r="AN37" s="103"/>
      <c r="AO37" s="103"/>
      <c r="AP37" s="103"/>
      <c r="AQ37" s="103"/>
      <c r="AR37" s="103"/>
      <c r="AS37" s="103"/>
      <c r="AT37" s="103"/>
      <c r="AU37" s="103"/>
      <c r="AV37" s="103"/>
      <c r="AW37" s="103"/>
      <c r="AX37" s="134"/>
      <c r="AY37" s="134"/>
      <c r="AZ37" s="136"/>
      <c r="BA37" s="136"/>
      <c r="BB37" s="136"/>
      <c r="BC37" s="136"/>
      <c r="BD37" s="136"/>
      <c r="BE37" s="136"/>
      <c r="BF37" s="123"/>
      <c r="BG37" s="12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28"/>
      <c r="DO37" s="28"/>
      <c r="DP37" s="28"/>
      <c r="DQ37" s="28"/>
      <c r="DR37" s="28"/>
    </row>
    <row r="38" spans="1:122" s="18" customFormat="1" ht="12.75">
      <c r="A38" s="46" t="s">
        <v>12</v>
      </c>
      <c r="B38" s="67">
        <f t="shared" ref="B38:AV39" si="11">(+B23/B18)*100</f>
        <v>51.25779901765565</v>
      </c>
      <c r="C38" s="106">
        <f t="shared" si="11"/>
        <v>60.171116160181768</v>
      </c>
      <c r="D38" s="67">
        <f t="shared" si="11"/>
        <v>37.2213547722667</v>
      </c>
      <c r="E38" s="67"/>
      <c r="F38" s="106">
        <f t="shared" si="11"/>
        <v>23.02926725058748</v>
      </c>
      <c r="G38" s="106">
        <f t="shared" si="11"/>
        <v>14.916364890498363</v>
      </c>
      <c r="H38" s="106"/>
      <c r="I38" s="106">
        <f t="shared" si="11"/>
        <v>12.450980392156863</v>
      </c>
      <c r="J38" s="106"/>
      <c r="K38" s="106">
        <f t="shared" si="11"/>
        <v>23.305779478070772</v>
      </c>
      <c r="L38" s="106"/>
      <c r="M38" s="106">
        <f t="shared" si="11"/>
        <v>20.803433706659511</v>
      </c>
      <c r="N38" s="106"/>
      <c r="O38" s="106">
        <f t="shared" si="11"/>
        <v>20.738045738045738</v>
      </c>
      <c r="P38" s="106"/>
      <c r="Q38" s="106">
        <f t="shared" si="11"/>
        <v>25.426743748503405</v>
      </c>
      <c r="R38" s="153"/>
      <c r="S38" s="153">
        <f t="shared" si="11"/>
        <v>26.59707724425887</v>
      </c>
      <c r="T38" s="153"/>
      <c r="U38" s="153">
        <f t="shared" si="11"/>
        <v>24.093575046654227</v>
      </c>
      <c r="V38" s="153"/>
      <c r="W38" s="106">
        <f t="shared" si="11"/>
        <v>34.988730000369507</v>
      </c>
      <c r="X38" s="106">
        <f t="shared" si="11"/>
        <v>44.314949431099876</v>
      </c>
      <c r="Y38" s="106">
        <f t="shared" si="11"/>
        <v>31.114013808546371</v>
      </c>
      <c r="Z38" s="106">
        <f t="shared" si="11"/>
        <v>25.934489402697498</v>
      </c>
      <c r="AA38" s="106"/>
      <c r="AB38" s="106">
        <f t="shared" si="11"/>
        <v>15.172387402900547</v>
      </c>
      <c r="AC38" s="106"/>
      <c r="AD38" s="106">
        <f t="shared" si="11"/>
        <v>13.596</v>
      </c>
      <c r="AE38" s="106"/>
      <c r="AF38" s="106">
        <f t="shared" si="11"/>
        <v>25.560968125503429</v>
      </c>
      <c r="AG38" s="106"/>
      <c r="AH38" s="106">
        <f t="shared" si="11"/>
        <v>21.501549764665366</v>
      </c>
      <c r="AI38" s="102"/>
      <c r="AJ38" s="106">
        <f t="shared" si="11"/>
        <v>20.300446609825414</v>
      </c>
      <c r="AK38" s="106"/>
      <c r="AL38" s="106">
        <f t="shared" si="11"/>
        <v>22.333110683273741</v>
      </c>
      <c r="AM38" s="106"/>
      <c r="AN38" s="106">
        <f t="shared" si="11"/>
        <v>26.749630359783144</v>
      </c>
      <c r="AO38" s="106"/>
      <c r="AP38" s="106">
        <f t="shared" si="11"/>
        <v>24.993255482329364</v>
      </c>
      <c r="AQ38" s="106"/>
      <c r="AR38" s="106">
        <f t="shared" si="11"/>
        <v>35.941286909028847</v>
      </c>
      <c r="AS38" s="106"/>
      <c r="AT38" s="106">
        <f t="shared" si="11"/>
        <v>41.207402164020628</v>
      </c>
      <c r="AU38" s="106"/>
      <c r="AV38" s="106">
        <f t="shared" si="11"/>
        <v>23.046067825452777</v>
      </c>
      <c r="AW38" s="102"/>
      <c r="AX38" s="133" t="s">
        <v>14</v>
      </c>
      <c r="AY38" s="133" t="s">
        <v>14</v>
      </c>
      <c r="AZ38" s="133" t="s">
        <v>14</v>
      </c>
      <c r="BA38" s="133" t="s">
        <v>14</v>
      </c>
      <c r="BB38" s="133" t="s">
        <v>14</v>
      </c>
      <c r="BC38" s="133" t="s">
        <v>14</v>
      </c>
      <c r="BD38" s="133" t="s">
        <v>14</v>
      </c>
      <c r="BE38" s="133" t="s">
        <v>14</v>
      </c>
      <c r="BF38" s="125">
        <f>(+BF23/BF18)*100</f>
        <v>24.806487283450053</v>
      </c>
      <c r="BG38" s="124"/>
      <c r="BH38" s="106">
        <f t="shared" ref="BH38:DI40" si="12">(+BH23/BH18)*100</f>
        <v>34.061831452661607</v>
      </c>
      <c r="BI38" s="106"/>
      <c r="BJ38" s="106">
        <f t="shared" si="12"/>
        <v>41.225525743292238</v>
      </c>
      <c r="BK38" s="106"/>
      <c r="BL38" s="106">
        <f t="shared" si="12"/>
        <v>22.609781477627472</v>
      </c>
      <c r="BM38" s="106"/>
      <c r="BN38" s="106">
        <f t="shared" si="12"/>
        <v>16.720171214553236</v>
      </c>
      <c r="BO38" s="102"/>
      <c r="BP38" s="106">
        <f t="shared" si="12"/>
        <v>10.406077193766409</v>
      </c>
      <c r="BQ38" s="106"/>
      <c r="BR38" s="106">
        <f t="shared" si="12"/>
        <v>8.9156777798706592</v>
      </c>
      <c r="BS38" s="106"/>
      <c r="BT38" s="106">
        <f t="shared" si="12"/>
        <v>32.172186141377274</v>
      </c>
      <c r="BU38" s="106"/>
      <c r="BV38" s="106">
        <f t="shared" si="12"/>
        <v>26.272952853598014</v>
      </c>
      <c r="BW38" s="106"/>
      <c r="BX38" s="106">
        <f t="shared" si="12"/>
        <v>24.077425842131724</v>
      </c>
      <c r="BY38" s="106"/>
      <c r="BZ38" s="106">
        <f t="shared" si="12"/>
        <v>30.696587190275832</v>
      </c>
      <c r="CA38" s="102"/>
      <c r="CB38" s="106">
        <f t="shared" si="12"/>
        <v>32.417127071823202</v>
      </c>
      <c r="CC38" s="106"/>
      <c r="CD38" s="106">
        <f t="shared" si="12"/>
        <v>38.335796887227197</v>
      </c>
      <c r="CE38" s="106"/>
      <c r="CF38" s="106">
        <f t="shared" si="12"/>
        <v>44.018257834375355</v>
      </c>
      <c r="CG38" s="106"/>
      <c r="CH38" s="106">
        <f t="shared" si="12"/>
        <v>51.186356895699461</v>
      </c>
      <c r="CI38" s="102"/>
      <c r="CJ38" s="106">
        <f t="shared" si="12"/>
        <v>31.676622859418558</v>
      </c>
      <c r="CK38" s="106"/>
      <c r="CL38" s="106">
        <f t="shared" si="12"/>
        <v>30.426731078904989</v>
      </c>
      <c r="CM38" s="106"/>
      <c r="CN38" s="106">
        <f t="shared" si="12"/>
        <v>19.315366141882361</v>
      </c>
      <c r="CO38" s="106"/>
      <c r="CP38" s="106">
        <f t="shared" si="12"/>
        <v>22.543466289040989</v>
      </c>
      <c r="CQ38" s="106"/>
      <c r="CR38" s="106">
        <f t="shared" si="12"/>
        <v>31.765285622228117</v>
      </c>
      <c r="CS38" s="106"/>
      <c r="CT38" s="106">
        <f t="shared" si="12"/>
        <v>26.797512631169841</v>
      </c>
      <c r="CU38" s="106"/>
      <c r="CV38" s="106">
        <f t="shared" si="12"/>
        <v>27.921967769296014</v>
      </c>
      <c r="CW38" s="102"/>
      <c r="CX38" s="106">
        <f t="shared" si="12"/>
        <v>26.359557515278098</v>
      </c>
      <c r="CY38" s="106"/>
      <c r="CZ38" s="106">
        <f t="shared" si="12"/>
        <v>27.617915180340862</v>
      </c>
      <c r="DA38" s="106"/>
      <c r="DB38" s="106">
        <f t="shared" si="12"/>
        <v>24.218900119134545</v>
      </c>
      <c r="DC38" s="106"/>
      <c r="DD38" s="106">
        <f t="shared" si="12"/>
        <v>49.403615198589989</v>
      </c>
      <c r="DE38" s="106"/>
      <c r="DF38" s="106">
        <f t="shared" si="12"/>
        <v>56.852833941000988</v>
      </c>
      <c r="DG38" s="106"/>
      <c r="DH38" s="106">
        <f t="shared" si="12"/>
        <v>37.926261966091268</v>
      </c>
      <c r="DI38" s="106">
        <f t="shared" si="12"/>
        <v>39.129904947599321</v>
      </c>
      <c r="DJ38" s="102"/>
      <c r="DK38" s="106">
        <f t="shared" ref="DK38:DM38" si="13">(+DK23/DK18)*100</f>
        <v>31.927115033475349</v>
      </c>
      <c r="DL38" s="106"/>
      <c r="DM38" s="106">
        <f t="shared" si="13"/>
        <v>31.841909023117076</v>
      </c>
      <c r="DN38" s="29"/>
      <c r="DO38" s="23"/>
      <c r="DP38" s="23"/>
      <c r="DQ38" s="23"/>
      <c r="DR38" s="23"/>
    </row>
    <row r="39" spans="1:122" s="18" customFormat="1" ht="15" customHeight="1">
      <c r="A39" s="54" t="s">
        <v>13</v>
      </c>
      <c r="B39" s="69">
        <f>(+B24/B19)*100</f>
        <v>48.814411395056553</v>
      </c>
      <c r="C39" s="154">
        <f t="shared" si="11"/>
        <v>62.454212454212453</v>
      </c>
      <c r="D39" s="69">
        <f t="shared" si="11"/>
        <v>35.701717637201504</v>
      </c>
      <c r="E39" s="69"/>
      <c r="F39" s="154">
        <f t="shared" si="11"/>
        <v>27.125541125541126</v>
      </c>
      <c r="G39" s="154">
        <f t="shared" si="11"/>
        <v>23.75366568914956</v>
      </c>
      <c r="H39" s="154"/>
      <c r="I39" s="154">
        <f t="shared" si="11"/>
        <v>20.675324675324674</v>
      </c>
      <c r="J39" s="154"/>
      <c r="K39" s="154">
        <f t="shared" si="11"/>
        <v>28.194386258902387</v>
      </c>
      <c r="L39" s="154"/>
      <c r="M39" s="154">
        <f t="shared" si="11"/>
        <v>32.36698785085882</v>
      </c>
      <c r="N39" s="154"/>
      <c r="O39" s="154">
        <f t="shared" si="11"/>
        <v>26.536796536796537</v>
      </c>
      <c r="P39" s="154"/>
      <c r="Q39" s="154">
        <f t="shared" si="11"/>
        <v>32.501047339757015</v>
      </c>
      <c r="R39" s="155"/>
      <c r="S39" s="155">
        <f t="shared" si="11"/>
        <v>32.051948051948052</v>
      </c>
      <c r="T39" s="155"/>
      <c r="U39" s="155">
        <f t="shared" si="11"/>
        <v>26.803519061583575</v>
      </c>
      <c r="V39" s="155"/>
      <c r="W39" s="143">
        <f t="shared" si="11"/>
        <v>39.688075171946139</v>
      </c>
      <c r="X39" s="143">
        <f t="shared" si="11"/>
        <v>45.099914965986393</v>
      </c>
      <c r="Y39" s="143">
        <f t="shared" si="11"/>
        <v>35.135135135135137</v>
      </c>
      <c r="Z39" s="143">
        <f t="shared" si="11"/>
        <v>30.090090090090087</v>
      </c>
      <c r="AA39" s="143"/>
      <c r="AB39" s="143">
        <f t="shared" si="11"/>
        <v>22.222222222222221</v>
      </c>
      <c r="AC39" s="143"/>
      <c r="AD39" s="143">
        <f t="shared" si="11"/>
        <v>21.321721311475411</v>
      </c>
      <c r="AE39" s="143"/>
      <c r="AF39" s="143">
        <f t="shared" si="11"/>
        <v>33.129904097646033</v>
      </c>
      <c r="AG39" s="143"/>
      <c r="AH39" s="143">
        <f t="shared" si="11"/>
        <v>29.933158965417029</v>
      </c>
      <c r="AI39" s="140"/>
      <c r="AJ39" s="143">
        <f t="shared" si="11"/>
        <v>23.863863863863862</v>
      </c>
      <c r="AK39" s="143"/>
      <c r="AL39" s="143">
        <f t="shared" si="11"/>
        <v>24.179017727404826</v>
      </c>
      <c r="AM39" s="143"/>
      <c r="AN39" s="143">
        <f t="shared" si="11"/>
        <v>29.45945945945946</v>
      </c>
      <c r="AO39" s="143"/>
      <c r="AP39" s="143">
        <f t="shared" si="11"/>
        <v>23.200619974813524</v>
      </c>
      <c r="AQ39" s="143"/>
      <c r="AR39" s="107">
        <f t="shared" si="11"/>
        <v>36.521051243737361</v>
      </c>
      <c r="AS39" s="107"/>
      <c r="AT39" s="107">
        <f t="shared" si="11"/>
        <v>34.670697826442229</v>
      </c>
      <c r="AU39" s="107"/>
      <c r="AV39" s="107">
        <f t="shared" si="11"/>
        <v>19.471365638766517</v>
      </c>
      <c r="AW39" s="103"/>
      <c r="AX39" s="133" t="s">
        <v>14</v>
      </c>
      <c r="AY39" s="133" t="s">
        <v>14</v>
      </c>
      <c r="AZ39" s="133" t="s">
        <v>14</v>
      </c>
      <c r="BA39" s="133" t="s">
        <v>14</v>
      </c>
      <c r="BB39" s="133" t="s">
        <v>14</v>
      </c>
      <c r="BC39" s="133" t="s">
        <v>14</v>
      </c>
      <c r="BD39" s="133" t="s">
        <v>14</v>
      </c>
      <c r="BE39" s="133" t="s">
        <v>14</v>
      </c>
      <c r="BF39" s="120" t="s">
        <v>14</v>
      </c>
      <c r="BG39" s="120"/>
      <c r="BH39" s="107">
        <f t="shared" si="12"/>
        <v>25.498102466793171</v>
      </c>
      <c r="BI39" s="107"/>
      <c r="BJ39" s="107">
        <f t="shared" si="12"/>
        <v>34.167096441464672</v>
      </c>
      <c r="BK39" s="107"/>
      <c r="BL39" s="107">
        <f t="shared" si="12"/>
        <v>20.100151391638523</v>
      </c>
      <c r="BM39" s="107"/>
      <c r="BN39" s="107">
        <f t="shared" si="12"/>
        <v>22.61770244821092</v>
      </c>
      <c r="BO39" s="103"/>
      <c r="BP39" s="107">
        <f t="shared" si="12"/>
        <v>14.435805841563354</v>
      </c>
      <c r="BQ39" s="107"/>
      <c r="BR39" s="107">
        <f t="shared" si="12"/>
        <v>22.617283950617285</v>
      </c>
      <c r="BS39" s="107"/>
      <c r="BT39" s="107">
        <f t="shared" si="12"/>
        <v>35.046473482777472</v>
      </c>
      <c r="BU39" s="107"/>
      <c r="BV39" s="107">
        <f t="shared" si="12"/>
        <v>32.764735686539439</v>
      </c>
      <c r="BW39" s="107"/>
      <c r="BX39" s="107">
        <f t="shared" si="12"/>
        <v>32.854785478547853</v>
      </c>
      <c r="BY39" s="107"/>
      <c r="BZ39" s="107">
        <f t="shared" si="12"/>
        <v>34.749281379750876</v>
      </c>
      <c r="CA39" s="103"/>
      <c r="CB39" s="107">
        <f t="shared" si="12"/>
        <v>41.188118811881189</v>
      </c>
      <c r="CC39" s="107"/>
      <c r="CD39" s="107">
        <f t="shared" si="12"/>
        <v>45.43276908335995</v>
      </c>
      <c r="CE39" s="107"/>
      <c r="CF39" s="107">
        <f t="shared" si="12"/>
        <v>46.624156039009748</v>
      </c>
      <c r="CG39" s="107"/>
      <c r="CH39" s="107">
        <f t="shared" si="12"/>
        <v>51.016483516483511</v>
      </c>
      <c r="CI39" s="103"/>
      <c r="CJ39" s="107">
        <f t="shared" si="12"/>
        <v>38.108671654605672</v>
      </c>
      <c r="CK39" s="107"/>
      <c r="CL39" s="107">
        <f t="shared" si="12"/>
        <v>35.665399239543724</v>
      </c>
      <c r="CM39" s="107"/>
      <c r="CN39" s="107">
        <f t="shared" si="12"/>
        <v>23.731943086781797</v>
      </c>
      <c r="CO39" s="107"/>
      <c r="CP39" s="107">
        <f t="shared" si="12"/>
        <v>27.530864197530864</v>
      </c>
      <c r="CQ39" s="107"/>
      <c r="CR39" s="107">
        <f t="shared" si="12"/>
        <v>30.487672423156294</v>
      </c>
      <c r="CS39" s="107"/>
      <c r="CT39" s="107">
        <f t="shared" si="12"/>
        <v>38.136979897148201</v>
      </c>
      <c r="CU39" s="107"/>
      <c r="CV39" s="107">
        <f t="shared" si="12"/>
        <v>34.277035236938033</v>
      </c>
      <c r="CW39" s="103"/>
      <c r="CX39" s="107">
        <f t="shared" si="12"/>
        <v>34.006734006734007</v>
      </c>
      <c r="CY39" s="107"/>
      <c r="CZ39" s="107">
        <f t="shared" si="12"/>
        <v>33.265993265993266</v>
      </c>
      <c r="DA39" s="107"/>
      <c r="DB39" s="107">
        <f t="shared" si="12"/>
        <v>30.224935006216796</v>
      </c>
      <c r="DC39" s="107"/>
      <c r="DD39" s="107">
        <f t="shared" si="12"/>
        <v>47.960864089896347</v>
      </c>
      <c r="DE39" s="107"/>
      <c r="DF39" s="107">
        <f t="shared" si="12"/>
        <v>54.390756302521005</v>
      </c>
      <c r="DG39" s="107"/>
      <c r="DH39" s="107">
        <f t="shared" si="12"/>
        <v>38.167199457522038</v>
      </c>
      <c r="DI39" s="107">
        <f t="shared" si="12"/>
        <v>43.036597428288829</v>
      </c>
      <c r="DJ39" s="103"/>
      <c r="DK39" s="107">
        <f t="shared" ref="DK39:DM39" si="14">(+DK24/DK19)*100</f>
        <v>36.501017146178441</v>
      </c>
      <c r="DL39" s="107"/>
      <c r="DM39" s="107">
        <f t="shared" si="14"/>
        <v>37.868324125230203</v>
      </c>
      <c r="DN39" s="29"/>
      <c r="DO39" s="23"/>
      <c r="DP39" s="23"/>
      <c r="DQ39" s="23"/>
      <c r="DR39" s="23"/>
    </row>
    <row r="40" spans="1:122" s="18" customFormat="1" ht="15" customHeight="1">
      <c r="A40" s="54" t="s">
        <v>15</v>
      </c>
      <c r="B40" s="69">
        <f t="shared" ref="B40:AV40" si="15">(+B25/B20)*100</f>
        <v>52.860361598065623</v>
      </c>
      <c r="C40" s="154">
        <f t="shared" si="15"/>
        <v>58.725649350649356</v>
      </c>
      <c r="D40" s="69">
        <f t="shared" si="15"/>
        <v>38.219751183529674</v>
      </c>
      <c r="E40" s="69"/>
      <c r="F40" s="154">
        <f t="shared" si="15"/>
        <v>20.168118045476536</v>
      </c>
      <c r="G40" s="154">
        <f t="shared" si="15"/>
        <v>8.73388042203986</v>
      </c>
      <c r="H40" s="154"/>
      <c r="I40" s="154">
        <f t="shared" si="15"/>
        <v>6.8665490887713103</v>
      </c>
      <c r="J40" s="154"/>
      <c r="K40" s="154">
        <f t="shared" si="15"/>
        <v>19.941179862753014</v>
      </c>
      <c r="L40" s="154"/>
      <c r="M40" s="154">
        <f t="shared" si="15"/>
        <v>13.087717336613183</v>
      </c>
      <c r="N40" s="154"/>
      <c r="O40" s="154">
        <f t="shared" si="15"/>
        <v>16.868861929520509</v>
      </c>
      <c r="P40" s="154"/>
      <c r="Q40" s="154">
        <f t="shared" si="15"/>
        <v>20.545727829806914</v>
      </c>
      <c r="R40" s="155"/>
      <c r="S40" s="155">
        <f t="shared" si="15"/>
        <v>22.93193717277487</v>
      </c>
      <c r="T40" s="155"/>
      <c r="U40" s="155">
        <f t="shared" si="15"/>
        <v>22.30398937641786</v>
      </c>
      <c r="V40" s="155"/>
      <c r="W40" s="143">
        <f t="shared" si="15"/>
        <v>32.090800477897254</v>
      </c>
      <c r="X40" s="143">
        <f t="shared" si="15"/>
        <v>43.850603621730386</v>
      </c>
      <c r="Y40" s="143">
        <f t="shared" si="15"/>
        <v>28.593977659057796</v>
      </c>
      <c r="Z40" s="143">
        <f t="shared" si="15"/>
        <v>23.333333333333332</v>
      </c>
      <c r="AA40" s="143"/>
      <c r="AB40" s="143">
        <f t="shared" si="15"/>
        <v>10.569259962049337</v>
      </c>
      <c r="AC40" s="143"/>
      <c r="AD40" s="143">
        <f t="shared" si="15"/>
        <v>8.6482939632545932</v>
      </c>
      <c r="AE40" s="143"/>
      <c r="AF40" s="143">
        <f t="shared" si="15"/>
        <v>20.599441198882399</v>
      </c>
      <c r="AG40" s="143"/>
      <c r="AH40" s="143">
        <f t="shared" si="15"/>
        <v>15.996204933586339</v>
      </c>
      <c r="AI40" s="140"/>
      <c r="AJ40" s="143">
        <f t="shared" si="15"/>
        <v>17.868852459016395</v>
      </c>
      <c r="AK40" s="143"/>
      <c r="AL40" s="143">
        <f t="shared" si="15"/>
        <v>21.073506081438392</v>
      </c>
      <c r="AM40" s="143"/>
      <c r="AN40" s="143">
        <f t="shared" si="15"/>
        <v>24.864187212703719</v>
      </c>
      <c r="AO40" s="143"/>
      <c r="AP40" s="143">
        <f t="shared" si="15"/>
        <v>26.177675371223756</v>
      </c>
      <c r="AQ40" s="143"/>
      <c r="AR40" s="107">
        <f t="shared" si="15"/>
        <v>35.573166648063399</v>
      </c>
      <c r="AS40" s="107"/>
      <c r="AT40" s="107">
        <f t="shared" si="15"/>
        <v>45.797234494233749</v>
      </c>
      <c r="AU40" s="107"/>
      <c r="AV40" s="107">
        <f t="shared" si="15"/>
        <v>25.570302778929904</v>
      </c>
      <c r="AW40" s="103"/>
      <c r="AX40" s="133" t="s">
        <v>14</v>
      </c>
      <c r="AY40" s="133" t="s">
        <v>14</v>
      </c>
      <c r="AZ40" s="133" t="s">
        <v>14</v>
      </c>
      <c r="BA40" s="133" t="s">
        <v>14</v>
      </c>
      <c r="BB40" s="133" t="s">
        <v>14</v>
      </c>
      <c r="BC40" s="133" t="s">
        <v>14</v>
      </c>
      <c r="BD40" s="133" t="s">
        <v>14</v>
      </c>
      <c r="BE40" s="133" t="s">
        <v>14</v>
      </c>
      <c r="BF40" s="120" t="s">
        <v>14</v>
      </c>
      <c r="BG40" s="120"/>
      <c r="BH40" s="107">
        <f t="shared" si="12"/>
        <v>38.748620756798857</v>
      </c>
      <c r="BI40" s="107"/>
      <c r="BJ40" s="107">
        <f t="shared" si="12"/>
        <v>45.051719317864134</v>
      </c>
      <c r="BK40" s="107"/>
      <c r="BL40" s="107">
        <f t="shared" si="12"/>
        <v>24.005700220235781</v>
      </c>
      <c r="BM40" s="107"/>
      <c r="BN40" s="107">
        <f t="shared" si="12"/>
        <v>14.379671150971598</v>
      </c>
      <c r="BO40" s="103"/>
      <c r="BP40" s="107">
        <f t="shared" si="12"/>
        <v>8.9470480827754102</v>
      </c>
      <c r="BQ40" s="107"/>
      <c r="BR40" s="107">
        <f t="shared" si="12"/>
        <v>4.2434958322808791</v>
      </c>
      <c r="BS40" s="107"/>
      <c r="BT40" s="107">
        <f t="shared" si="12"/>
        <v>30.972306755934266</v>
      </c>
      <c r="BU40" s="107"/>
      <c r="BV40" s="107">
        <f t="shared" si="12"/>
        <v>23.571579169302129</v>
      </c>
      <c r="BW40" s="107"/>
      <c r="BX40" s="107">
        <f t="shared" si="12"/>
        <v>20.231381055676067</v>
      </c>
      <c r="BY40" s="107"/>
      <c r="BZ40" s="107">
        <f t="shared" si="12"/>
        <v>29.019037546271814</v>
      </c>
      <c r="CA40" s="103"/>
      <c r="CB40" s="107">
        <f t="shared" si="12"/>
        <v>29.022988505747126</v>
      </c>
      <c r="CC40" s="107"/>
      <c r="CD40" s="107">
        <f t="shared" si="12"/>
        <v>35.681003584229394</v>
      </c>
      <c r="CE40" s="107"/>
      <c r="CF40" s="107">
        <f t="shared" si="12"/>
        <v>42.865047308139218</v>
      </c>
      <c r="CG40" s="107"/>
      <c r="CH40" s="107">
        <f t="shared" si="12"/>
        <v>51.259119792892449</v>
      </c>
      <c r="CI40" s="103"/>
      <c r="CJ40" s="107">
        <f t="shared" si="12"/>
        <v>28.584065577637553</v>
      </c>
      <c r="CK40" s="107"/>
      <c r="CL40" s="107">
        <f t="shared" si="12"/>
        <v>27.988200589970504</v>
      </c>
      <c r="CM40" s="107"/>
      <c r="CN40" s="107">
        <f t="shared" si="12"/>
        <v>16.927052742863854</v>
      </c>
      <c r="CO40" s="107"/>
      <c r="CP40" s="107">
        <f t="shared" si="12"/>
        <v>19.852228682170541</v>
      </c>
      <c r="CQ40" s="107"/>
      <c r="CR40" s="107">
        <f t="shared" si="12"/>
        <v>32.45021544194713</v>
      </c>
      <c r="CS40" s="107"/>
      <c r="CT40" s="107">
        <f t="shared" si="12"/>
        <v>21.148247350646326</v>
      </c>
      <c r="CU40" s="107"/>
      <c r="CV40" s="107">
        <f t="shared" si="12"/>
        <v>24.514657980456025</v>
      </c>
      <c r="CW40" s="103"/>
      <c r="CX40" s="107">
        <f t="shared" si="12"/>
        <v>22.130113533970086</v>
      </c>
      <c r="CY40" s="107"/>
      <c r="CZ40" s="107">
        <f t="shared" si="12"/>
        <v>24.534313725490193</v>
      </c>
      <c r="DA40" s="107"/>
      <c r="DB40" s="107">
        <f t="shared" si="12"/>
        <v>21.124956329335038</v>
      </c>
      <c r="DC40" s="107"/>
      <c r="DD40" s="107">
        <f t="shared" si="12"/>
        <v>50.461844536023868</v>
      </c>
      <c r="DE40" s="107"/>
      <c r="DF40" s="107">
        <f t="shared" si="12"/>
        <v>58.456486042692937</v>
      </c>
      <c r="DG40" s="107"/>
      <c r="DH40" s="107">
        <f t="shared" si="12"/>
        <v>37.767720550739419</v>
      </c>
      <c r="DI40" s="107">
        <f t="shared" si="12"/>
        <v>36.407499310725115</v>
      </c>
      <c r="DJ40" s="103"/>
      <c r="DK40" s="107">
        <f t="shared" ref="DK40:DM40" si="16">(+DK25/DK20)*100</f>
        <v>28.969621046038206</v>
      </c>
      <c r="DL40" s="107"/>
      <c r="DM40" s="107">
        <f t="shared" si="16"/>
        <v>28.453074433656955</v>
      </c>
      <c r="DN40" s="29"/>
      <c r="DO40" s="23"/>
      <c r="DP40" s="23"/>
      <c r="DQ40" s="23"/>
      <c r="DR40" s="23"/>
    </row>
    <row r="41" spans="1:122" s="19" customFormat="1" ht="15" customHeight="1">
      <c r="A41" s="46"/>
      <c r="B41" s="69"/>
      <c r="C41" s="154"/>
      <c r="D41" s="69"/>
      <c r="E41" s="69"/>
      <c r="F41" s="154"/>
      <c r="G41" s="154"/>
      <c r="H41" s="154"/>
      <c r="I41" s="154"/>
      <c r="J41" s="154"/>
      <c r="K41" s="154"/>
      <c r="L41" s="154"/>
      <c r="M41" s="154"/>
      <c r="N41" s="154"/>
      <c r="O41" s="154"/>
      <c r="P41" s="154"/>
      <c r="Q41" s="154"/>
      <c r="R41" s="155"/>
      <c r="S41" s="155"/>
      <c r="T41" s="155"/>
      <c r="U41" s="155"/>
      <c r="V41" s="155"/>
      <c r="W41" s="144"/>
      <c r="X41" s="144"/>
      <c r="Y41" s="144"/>
      <c r="Z41" s="144"/>
      <c r="AA41" s="144"/>
      <c r="AB41" s="144"/>
      <c r="AC41" s="144"/>
      <c r="AD41" s="144"/>
      <c r="AE41" s="144"/>
      <c r="AF41" s="144"/>
      <c r="AG41" s="144"/>
      <c r="AH41" s="107"/>
      <c r="AI41" s="103"/>
      <c r="AJ41" s="103"/>
      <c r="AK41" s="103"/>
      <c r="AL41" s="103"/>
      <c r="AM41" s="103"/>
      <c r="AN41" s="103"/>
      <c r="AO41" s="103"/>
      <c r="AP41" s="103"/>
      <c r="AQ41" s="103"/>
      <c r="AR41" s="103"/>
      <c r="AS41" s="103"/>
      <c r="AT41" s="103"/>
      <c r="AU41" s="103"/>
      <c r="AV41" s="103"/>
      <c r="AW41" s="103"/>
      <c r="AX41" s="134"/>
      <c r="AY41" s="134"/>
      <c r="AZ41" s="136"/>
      <c r="BA41" s="136"/>
      <c r="BB41" s="136"/>
      <c r="BC41" s="136"/>
      <c r="BD41" s="136"/>
      <c r="BE41" s="136"/>
      <c r="BF41" s="123"/>
      <c r="BG41" s="123"/>
      <c r="BH41" s="103"/>
      <c r="BI41" s="103"/>
      <c r="BJ41" s="103"/>
      <c r="BK41" s="103"/>
      <c r="BL41" s="103"/>
      <c r="BM41" s="103"/>
      <c r="BN41" s="103"/>
      <c r="BO41" s="103"/>
      <c r="BP41" s="107"/>
      <c r="BQ41" s="107"/>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28"/>
      <c r="DO41" s="28"/>
      <c r="DP41" s="28"/>
      <c r="DQ41" s="28"/>
      <c r="DR41" s="28"/>
    </row>
    <row r="42" spans="1:122" s="18" customFormat="1" ht="12.75">
      <c r="A42" s="46" t="s">
        <v>22</v>
      </c>
      <c r="B42" s="56"/>
      <c r="C42" s="102"/>
      <c r="D42" s="56"/>
      <c r="E42" s="56"/>
      <c r="F42" s="102"/>
      <c r="G42" s="102"/>
      <c r="H42" s="102"/>
      <c r="I42" s="102"/>
      <c r="J42" s="102"/>
      <c r="K42" s="102"/>
      <c r="L42" s="102"/>
      <c r="M42" s="102"/>
      <c r="N42" s="102"/>
      <c r="O42" s="102"/>
      <c r="P42" s="102"/>
      <c r="Q42" s="102"/>
      <c r="R42" s="150"/>
      <c r="S42" s="150"/>
      <c r="T42" s="150"/>
      <c r="U42" s="150"/>
      <c r="V42" s="150"/>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34"/>
      <c r="AY42" s="134"/>
      <c r="AZ42" s="134"/>
      <c r="BA42" s="134"/>
      <c r="BB42" s="134"/>
      <c r="BC42" s="134"/>
      <c r="BD42" s="134"/>
      <c r="BE42" s="134"/>
      <c r="BF42" s="124"/>
      <c r="BG42" s="124"/>
      <c r="BH42" s="102"/>
      <c r="BI42" s="102"/>
      <c r="BJ42" s="102"/>
      <c r="BK42" s="102"/>
      <c r="BL42" s="102"/>
      <c r="BM42" s="102"/>
      <c r="BN42" s="102"/>
      <c r="BO42" s="102"/>
      <c r="BP42" s="106"/>
      <c r="BQ42" s="106"/>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0"/>
      <c r="DN42" s="23"/>
      <c r="DO42" s="23"/>
      <c r="DP42" s="23"/>
      <c r="DQ42" s="23"/>
      <c r="DR42" s="23"/>
    </row>
    <row r="43" spans="1:122" s="18" customFormat="1" ht="15" customHeight="1">
      <c r="A43" s="54" t="s">
        <v>12</v>
      </c>
      <c r="B43" s="67">
        <f t="shared" ref="B43:AV45" si="17">(+B33/B28)*100</f>
        <v>39.888375597279776</v>
      </c>
      <c r="C43" s="106">
        <f t="shared" si="17"/>
        <v>48.97206892193622</v>
      </c>
      <c r="D43" s="67">
        <f t="shared" si="17"/>
        <v>24.845865066996012</v>
      </c>
      <c r="E43" s="67"/>
      <c r="F43" s="106">
        <f t="shared" si="17"/>
        <v>15.51965844644109</v>
      </c>
      <c r="G43" s="106">
        <f t="shared" si="17"/>
        <v>9.3421797047780704</v>
      </c>
      <c r="H43" s="106"/>
      <c r="I43" s="106">
        <f t="shared" si="17"/>
        <v>7.8982346832814114</v>
      </c>
      <c r="J43" s="106"/>
      <c r="K43" s="106">
        <f t="shared" si="17"/>
        <v>18.779733225135669</v>
      </c>
      <c r="L43" s="106"/>
      <c r="M43" s="106">
        <f t="shared" si="17"/>
        <v>14.379340408261431</v>
      </c>
      <c r="N43" s="106"/>
      <c r="O43" s="106">
        <f t="shared" si="17"/>
        <v>15.516205861033447</v>
      </c>
      <c r="P43" s="106"/>
      <c r="Q43" s="106">
        <f t="shared" si="17"/>
        <v>17.702966689271943</v>
      </c>
      <c r="R43" s="150"/>
      <c r="S43" s="153">
        <f t="shared" si="17"/>
        <v>18.953862104717469</v>
      </c>
      <c r="T43" s="153"/>
      <c r="U43" s="153">
        <f t="shared" si="17"/>
        <v>19.693612962834177</v>
      </c>
      <c r="V43" s="153"/>
      <c r="W43" s="144">
        <f t="shared" si="17"/>
        <v>28.877625531549334</v>
      </c>
      <c r="X43" s="144">
        <f t="shared" si="17"/>
        <v>38.0585374805028</v>
      </c>
      <c r="Y43" s="144">
        <f t="shared" si="17"/>
        <v>23.995369965929939</v>
      </c>
      <c r="Z43" s="144">
        <f t="shared" si="17"/>
        <v>17.578107439874131</v>
      </c>
      <c r="AA43" s="144"/>
      <c r="AB43" s="144">
        <f t="shared" si="17"/>
        <v>10.350552037022299</v>
      </c>
      <c r="AC43" s="144"/>
      <c r="AD43" s="144">
        <f t="shared" si="17"/>
        <v>9.9786426198386327</v>
      </c>
      <c r="AE43" s="144"/>
      <c r="AF43" s="144">
        <f t="shared" si="17"/>
        <v>21.858858139773542</v>
      </c>
      <c r="AG43" s="144"/>
      <c r="AH43" s="144">
        <f t="shared" si="17"/>
        <v>16.320990458882324</v>
      </c>
      <c r="AI43" s="144"/>
      <c r="AJ43" s="144">
        <f t="shared" si="17"/>
        <v>16.891317547055252</v>
      </c>
      <c r="AK43" s="144"/>
      <c r="AL43" s="144">
        <f t="shared" si="17"/>
        <v>18.04240706549222</v>
      </c>
      <c r="AM43" s="144"/>
      <c r="AN43" s="144">
        <f t="shared" si="17"/>
        <v>20.509801122847083</v>
      </c>
      <c r="AO43" s="143"/>
      <c r="AP43" s="144">
        <f t="shared" si="17"/>
        <v>21.405217471391403</v>
      </c>
      <c r="AQ43" s="145"/>
      <c r="AR43" s="108">
        <f t="shared" si="17"/>
        <v>31.295929196451809</v>
      </c>
      <c r="AS43" s="108"/>
      <c r="AT43" s="108">
        <f t="shared" si="17"/>
        <v>35.485548034912668</v>
      </c>
      <c r="AU43" s="108"/>
      <c r="AV43" s="108">
        <f t="shared" si="17"/>
        <v>19.371069182389938</v>
      </c>
      <c r="AW43" s="103"/>
      <c r="AX43" s="133" t="s">
        <v>14</v>
      </c>
      <c r="AY43" s="133" t="s">
        <v>14</v>
      </c>
      <c r="AZ43" s="133" t="s">
        <v>14</v>
      </c>
      <c r="BA43" s="133" t="s">
        <v>14</v>
      </c>
      <c r="BB43" s="133" t="s">
        <v>14</v>
      </c>
      <c r="BC43" s="133" t="s">
        <v>14</v>
      </c>
      <c r="BD43" s="133" t="s">
        <v>14</v>
      </c>
      <c r="BE43" s="133" t="s">
        <v>14</v>
      </c>
      <c r="BF43" s="126">
        <f>(+BF33/BF28)*100</f>
        <v>19.446045804727216</v>
      </c>
      <c r="BG43" s="120"/>
      <c r="BH43" s="108">
        <f t="shared" ref="BH43:DI45" si="18">(+BH33/BH28)*100</f>
        <v>32.99399470932638</v>
      </c>
      <c r="BI43" s="108"/>
      <c r="BJ43" s="108">
        <f t="shared" si="18"/>
        <v>38.130612244897961</v>
      </c>
      <c r="BK43" s="108"/>
      <c r="BL43" s="108">
        <f t="shared" si="18"/>
        <v>18.978917957835918</v>
      </c>
      <c r="BM43" s="108"/>
      <c r="BN43" s="108">
        <f t="shared" si="18"/>
        <v>12.7069250413099</v>
      </c>
      <c r="BO43" s="108"/>
      <c r="BP43" s="108">
        <f t="shared" si="18"/>
        <v>6.6859149434256731</v>
      </c>
      <c r="BQ43" s="108"/>
      <c r="BR43" s="108">
        <f t="shared" si="18"/>
        <v>5.4443273621355814</v>
      </c>
      <c r="BS43" s="108"/>
      <c r="BT43" s="108">
        <f t="shared" si="18"/>
        <v>24.667124227865479</v>
      </c>
      <c r="BU43" s="108"/>
      <c r="BV43" s="108">
        <f t="shared" si="18"/>
        <v>16.639621744117729</v>
      </c>
      <c r="BW43" s="107"/>
      <c r="BX43" s="108">
        <f t="shared" si="18"/>
        <v>17.146005509641874</v>
      </c>
      <c r="BY43" s="108"/>
      <c r="BZ43" s="108">
        <f t="shared" si="18"/>
        <v>23.62976358269287</v>
      </c>
      <c r="CA43" s="108"/>
      <c r="CB43" s="108">
        <f t="shared" si="18"/>
        <v>24.063802083333332</v>
      </c>
      <c r="CC43" s="104"/>
      <c r="CD43" s="108">
        <f t="shared" si="18"/>
        <v>25.388268673286866</v>
      </c>
      <c r="CE43" s="108"/>
      <c r="CF43" s="108">
        <f t="shared" si="18"/>
        <v>40.063470178524732</v>
      </c>
      <c r="CG43" s="108"/>
      <c r="CH43" s="108">
        <f t="shared" si="18"/>
        <v>49.246269031706952</v>
      </c>
      <c r="CI43" s="108"/>
      <c r="CJ43" s="108">
        <f t="shared" si="18"/>
        <v>26.734118345537304</v>
      </c>
      <c r="CK43" s="108"/>
      <c r="CL43" s="108">
        <f t="shared" si="18"/>
        <v>25.798033282904694</v>
      </c>
      <c r="CM43" s="108"/>
      <c r="CN43" s="108">
        <f t="shared" si="18"/>
        <v>15.825629407680783</v>
      </c>
      <c r="CO43" s="108"/>
      <c r="CP43" s="108">
        <f t="shared" si="18"/>
        <v>17.492802603579921</v>
      </c>
      <c r="CQ43" s="107"/>
      <c r="CR43" s="108">
        <f t="shared" si="18"/>
        <v>28.681574712367592</v>
      </c>
      <c r="CS43" s="108"/>
      <c r="CT43" s="108">
        <f t="shared" si="18"/>
        <v>20.059352908533789</v>
      </c>
      <c r="CU43" s="104"/>
      <c r="CV43" s="108">
        <f t="shared" si="18"/>
        <v>21.560234356189305</v>
      </c>
      <c r="CW43" s="108"/>
      <c r="CX43" s="108">
        <f t="shared" si="18"/>
        <v>19.880982619108096</v>
      </c>
      <c r="CY43" s="108"/>
      <c r="CZ43" s="108">
        <f t="shared" si="18"/>
        <v>19.299507762211285</v>
      </c>
      <c r="DA43" s="108"/>
      <c r="DB43" s="108">
        <f t="shared" si="18"/>
        <v>18.190131314239729</v>
      </c>
      <c r="DC43" s="108"/>
      <c r="DD43" s="108">
        <f t="shared" si="18"/>
        <v>44.958409413674175</v>
      </c>
      <c r="DE43" s="108"/>
      <c r="DF43" s="108">
        <f t="shared" si="18"/>
        <v>51.929729450640224</v>
      </c>
      <c r="DG43" s="107"/>
      <c r="DH43" s="108">
        <f t="shared" si="18"/>
        <v>30.813925278990784</v>
      </c>
      <c r="DI43" s="108">
        <f t="shared" si="18"/>
        <v>31.366380192347044</v>
      </c>
      <c r="DJ43" s="108"/>
      <c r="DK43" s="108">
        <f t="shared" ref="DK43:DM43" si="19">(+DK33/DK28)*100</f>
        <v>23.92222449495253</v>
      </c>
      <c r="DL43" s="108"/>
      <c r="DM43" s="108">
        <f t="shared" si="19"/>
        <v>23.005023043861012</v>
      </c>
      <c r="DN43" s="29"/>
      <c r="DO43" s="23"/>
      <c r="DP43" s="23"/>
      <c r="DQ43" s="23"/>
      <c r="DR43" s="23"/>
    </row>
    <row r="44" spans="1:122" s="18" customFormat="1" ht="15" customHeight="1">
      <c r="A44" s="54" t="s">
        <v>13</v>
      </c>
      <c r="B44" s="69">
        <f t="shared" si="17"/>
        <v>41.121557423341415</v>
      </c>
      <c r="C44" s="154">
        <f t="shared" si="17"/>
        <v>54.774015404737689</v>
      </c>
      <c r="D44" s="69">
        <f t="shared" si="17"/>
        <v>25.201820537523673</v>
      </c>
      <c r="E44" s="69"/>
      <c r="F44" s="154">
        <f t="shared" si="17"/>
        <v>19.344318571918983</v>
      </c>
      <c r="G44" s="154">
        <f t="shared" si="17"/>
        <v>15.703797216039334</v>
      </c>
      <c r="H44" s="154"/>
      <c r="I44" s="154">
        <f t="shared" si="17"/>
        <v>13.941580756013746</v>
      </c>
      <c r="J44" s="154"/>
      <c r="K44" s="154">
        <f t="shared" si="17"/>
        <v>22.178665160625894</v>
      </c>
      <c r="L44" s="154"/>
      <c r="M44" s="154">
        <f t="shared" si="17"/>
        <v>25.002491611574367</v>
      </c>
      <c r="N44" s="154"/>
      <c r="O44" s="154">
        <f t="shared" si="17"/>
        <v>20.401647785787848</v>
      </c>
      <c r="P44" s="154"/>
      <c r="Q44" s="154">
        <f t="shared" si="17"/>
        <v>24.191887312713863</v>
      </c>
      <c r="R44" s="151"/>
      <c r="S44" s="155">
        <f t="shared" si="17"/>
        <v>21.925849639546861</v>
      </c>
      <c r="T44" s="155"/>
      <c r="U44" s="155">
        <f t="shared" si="17"/>
        <v>21.451114580910932</v>
      </c>
      <c r="V44" s="155"/>
      <c r="W44" s="143">
        <f t="shared" si="17"/>
        <v>37.35744542196155</v>
      </c>
      <c r="X44" s="143">
        <f t="shared" si="17"/>
        <v>41.385254596888259</v>
      </c>
      <c r="Y44" s="143">
        <f t="shared" si="17"/>
        <v>31.097262952101662</v>
      </c>
      <c r="Z44" s="143">
        <f t="shared" si="17"/>
        <v>25.551346801346803</v>
      </c>
      <c r="AA44" s="143"/>
      <c r="AB44" s="143">
        <f t="shared" si="17"/>
        <v>16.695893315933283</v>
      </c>
      <c r="AC44" s="143"/>
      <c r="AD44" s="143">
        <f t="shared" si="17"/>
        <v>16.431034482758623</v>
      </c>
      <c r="AE44" s="143"/>
      <c r="AF44" s="143">
        <f t="shared" si="17"/>
        <v>28.747508440792419</v>
      </c>
      <c r="AG44" s="143"/>
      <c r="AH44" s="143">
        <f t="shared" si="17"/>
        <v>25.33923783212806</v>
      </c>
      <c r="AI44" s="143"/>
      <c r="AJ44" s="143">
        <f t="shared" si="17"/>
        <v>21.506049228201917</v>
      </c>
      <c r="AK44" s="143"/>
      <c r="AL44" s="143">
        <f t="shared" si="17"/>
        <v>21.228801554215405</v>
      </c>
      <c r="AM44" s="143"/>
      <c r="AN44" s="143">
        <f t="shared" si="17"/>
        <v>26.319095477386934</v>
      </c>
      <c r="AO44" s="143"/>
      <c r="AP44" s="143">
        <f t="shared" si="17"/>
        <v>19.907369789550664</v>
      </c>
      <c r="AQ44" s="140"/>
      <c r="AR44" s="107">
        <f t="shared" si="17"/>
        <v>34.695182606224243</v>
      </c>
      <c r="AS44" s="107"/>
      <c r="AT44" s="107">
        <f t="shared" si="17"/>
        <v>27.831279555417488</v>
      </c>
      <c r="AU44" s="107"/>
      <c r="AV44" s="107">
        <f t="shared" si="17"/>
        <v>16.696460493385771</v>
      </c>
      <c r="AW44" s="103"/>
      <c r="AX44" s="133" t="s">
        <v>14</v>
      </c>
      <c r="AY44" s="133" t="s">
        <v>14</v>
      </c>
      <c r="AZ44" s="133" t="s">
        <v>14</v>
      </c>
      <c r="BA44" s="133" t="s">
        <v>14</v>
      </c>
      <c r="BB44" s="133" t="s">
        <v>14</v>
      </c>
      <c r="BC44" s="133" t="s">
        <v>14</v>
      </c>
      <c r="BD44" s="133" t="s">
        <v>14</v>
      </c>
      <c r="BE44" s="133" t="s">
        <v>14</v>
      </c>
      <c r="BF44" s="120" t="s">
        <v>14</v>
      </c>
      <c r="BG44" s="120"/>
      <c r="BH44" s="107">
        <f t="shared" si="18"/>
        <v>22.623152127709819</v>
      </c>
      <c r="BI44" s="107"/>
      <c r="BJ44" s="107">
        <f t="shared" si="18"/>
        <v>30.478896103896101</v>
      </c>
      <c r="BK44" s="107"/>
      <c r="BL44" s="107">
        <f t="shared" si="18"/>
        <v>15.153042521994134</v>
      </c>
      <c r="BM44" s="107"/>
      <c r="BN44" s="107">
        <f t="shared" si="18"/>
        <v>12.776723592662872</v>
      </c>
      <c r="BO44" s="107"/>
      <c r="BP44" s="107">
        <f t="shared" si="18"/>
        <v>6.6747491075638186</v>
      </c>
      <c r="BQ44" s="107"/>
      <c r="BR44" s="107">
        <f t="shared" si="18"/>
        <v>10.898404701931149</v>
      </c>
      <c r="BS44" s="107"/>
      <c r="BT44" s="107">
        <f t="shared" si="18"/>
        <v>23.480443165819917</v>
      </c>
      <c r="BU44" s="107"/>
      <c r="BV44" s="107">
        <f t="shared" si="18"/>
        <v>20.509140824858051</v>
      </c>
      <c r="BW44" s="107"/>
      <c r="BX44" s="107">
        <f t="shared" si="18"/>
        <v>20.54458408138839</v>
      </c>
      <c r="BY44" s="107"/>
      <c r="BZ44" s="107">
        <f t="shared" si="18"/>
        <v>24.385209647933006</v>
      </c>
      <c r="CA44" s="107"/>
      <c r="CB44" s="107">
        <f t="shared" si="18"/>
        <v>29.891891891891891</v>
      </c>
      <c r="CC44" s="103"/>
      <c r="CD44" s="107">
        <f t="shared" si="18"/>
        <v>30.560883464109274</v>
      </c>
      <c r="CE44" s="107"/>
      <c r="CF44" s="107">
        <f t="shared" si="18"/>
        <v>37.453310696095073</v>
      </c>
      <c r="CG44" s="107"/>
      <c r="CH44" s="107">
        <f t="shared" si="18"/>
        <v>43.598281417830293</v>
      </c>
      <c r="CI44" s="107"/>
      <c r="CJ44" s="107">
        <f t="shared" si="18"/>
        <v>27.976363460234428</v>
      </c>
      <c r="CK44" s="107"/>
      <c r="CL44" s="107">
        <f t="shared" si="18"/>
        <v>26.811811811811815</v>
      </c>
      <c r="CM44" s="107"/>
      <c r="CN44" s="107">
        <f t="shared" si="18"/>
        <v>17.513459711351402</v>
      </c>
      <c r="CO44" s="107"/>
      <c r="CP44" s="107">
        <f t="shared" si="18"/>
        <v>19.406264609630668</v>
      </c>
      <c r="CQ44" s="107"/>
      <c r="CR44" s="107">
        <f t="shared" si="18"/>
        <v>25.659418998396006</v>
      </c>
      <c r="CS44" s="107"/>
      <c r="CT44" s="107">
        <f t="shared" si="18"/>
        <v>30.151322943095327</v>
      </c>
      <c r="CU44" s="103"/>
      <c r="CV44" s="107">
        <f t="shared" si="18"/>
        <v>25.466666666666665</v>
      </c>
      <c r="CW44" s="107"/>
      <c r="CX44" s="107">
        <f t="shared" si="18"/>
        <v>26.162869388675841</v>
      </c>
      <c r="CY44" s="107"/>
      <c r="CZ44" s="107">
        <f t="shared" si="18"/>
        <v>23.44055944055944</v>
      </c>
      <c r="DA44" s="107"/>
      <c r="DB44" s="107">
        <f t="shared" si="18"/>
        <v>22.938326198428751</v>
      </c>
      <c r="DC44" s="107"/>
      <c r="DD44" s="107">
        <f t="shared" si="18"/>
        <v>43.746532456209877</v>
      </c>
      <c r="DE44" s="107"/>
      <c r="DF44" s="107">
        <f t="shared" si="18"/>
        <v>44.618701386540408</v>
      </c>
      <c r="DG44" s="107"/>
      <c r="DH44" s="107">
        <f t="shared" si="18"/>
        <v>31.235634461440913</v>
      </c>
      <c r="DI44" s="107">
        <f t="shared" si="18"/>
        <v>35.401310401310404</v>
      </c>
      <c r="DJ44" s="107"/>
      <c r="DK44" s="107">
        <f t="shared" ref="DK44:DM44" si="20">(+DK34/DK29)*100</f>
        <v>29.476103669652055</v>
      </c>
      <c r="DL44" s="107"/>
      <c r="DM44" s="107">
        <f t="shared" si="20"/>
        <v>29.410379579918999</v>
      </c>
      <c r="DN44" s="29"/>
      <c r="DO44" s="23"/>
      <c r="DP44" s="23"/>
      <c r="DQ44" s="23"/>
      <c r="DR44" s="23"/>
    </row>
    <row r="45" spans="1:122" s="19" customFormat="1" ht="15" customHeight="1">
      <c r="A45" s="46" t="s">
        <v>15</v>
      </c>
      <c r="B45" s="69">
        <f t="shared" si="17"/>
        <v>39.363881706300425</v>
      </c>
      <c r="C45" s="154">
        <f t="shared" si="17"/>
        <v>46.603583293782627</v>
      </c>
      <c r="D45" s="69">
        <f t="shared" si="17"/>
        <v>24.696885428253616</v>
      </c>
      <c r="E45" s="69"/>
      <c r="F45" s="154">
        <f t="shared" si="17"/>
        <v>13.806360337085563</v>
      </c>
      <c r="G45" s="154">
        <f t="shared" si="17"/>
        <v>6.4889590845427181</v>
      </c>
      <c r="H45" s="154"/>
      <c r="I45" s="154">
        <f t="shared" si="17"/>
        <v>5.28125</v>
      </c>
      <c r="J45" s="154"/>
      <c r="K45" s="154">
        <f t="shared" si="17"/>
        <v>17.285789381461363</v>
      </c>
      <c r="L45" s="154"/>
      <c r="M45" s="154">
        <f t="shared" si="17"/>
        <v>9.7907817701756397</v>
      </c>
      <c r="N45" s="154"/>
      <c r="O45" s="154">
        <f t="shared" si="17"/>
        <v>13.405990510083038</v>
      </c>
      <c r="P45" s="154"/>
      <c r="Q45" s="154">
        <f t="shared" si="17"/>
        <v>14.859671596599512</v>
      </c>
      <c r="R45" s="151"/>
      <c r="S45" s="155">
        <f t="shared" si="17"/>
        <v>17.667855020796196</v>
      </c>
      <c r="T45" s="155"/>
      <c r="U45" s="155">
        <f t="shared" si="17"/>
        <v>18.943817676739044</v>
      </c>
      <c r="V45" s="155"/>
      <c r="W45" s="144">
        <f t="shared" si="17"/>
        <v>25.841451321238988</v>
      </c>
      <c r="X45" s="144">
        <f t="shared" si="17"/>
        <v>36.892888117953163</v>
      </c>
      <c r="Y45" s="144">
        <f t="shared" si="17"/>
        <v>21.393829076151828</v>
      </c>
      <c r="Z45" s="144">
        <f t="shared" si="17"/>
        <v>14.673413063477462</v>
      </c>
      <c r="AA45" s="144"/>
      <c r="AB45" s="144">
        <f t="shared" si="17"/>
        <v>7.8973922366222054</v>
      </c>
      <c r="AC45" s="144"/>
      <c r="AD45" s="144">
        <f t="shared" si="17"/>
        <v>7.5278323510150624</v>
      </c>
      <c r="AE45" s="144"/>
      <c r="AF45" s="144">
        <f t="shared" si="17"/>
        <v>19.175803282844285</v>
      </c>
      <c r="AG45" s="144"/>
      <c r="AH45" s="107">
        <f t="shared" si="17"/>
        <v>12.821240500741022</v>
      </c>
      <c r="AI45" s="107"/>
      <c r="AJ45" s="107">
        <f t="shared" si="17"/>
        <v>14.996574169236041</v>
      </c>
      <c r="AK45" s="107"/>
      <c r="AL45" s="107">
        <f t="shared" si="17"/>
        <v>16.737393495341976</v>
      </c>
      <c r="AM45" s="107"/>
      <c r="AN45" s="107">
        <f t="shared" si="17"/>
        <v>18.205077086656036</v>
      </c>
      <c r="AO45" s="107"/>
      <c r="AP45" s="107">
        <f t="shared" si="17"/>
        <v>21.997493895386196</v>
      </c>
      <c r="AQ45" s="103"/>
      <c r="AR45" s="107">
        <f t="shared" si="17"/>
        <v>29.962082136783113</v>
      </c>
      <c r="AS45" s="107"/>
      <c r="AT45" s="107">
        <f t="shared" si="17"/>
        <v>38.606615059817031</v>
      </c>
      <c r="AU45" s="107"/>
      <c r="AV45" s="107">
        <f t="shared" si="17"/>
        <v>20.601375983334705</v>
      </c>
      <c r="AW45" s="103"/>
      <c r="AX45" s="133" t="s">
        <v>14</v>
      </c>
      <c r="AY45" s="133" t="s">
        <v>14</v>
      </c>
      <c r="AZ45" s="133" t="s">
        <v>14</v>
      </c>
      <c r="BA45" s="133" t="s">
        <v>14</v>
      </c>
      <c r="BB45" s="133" t="s">
        <v>14</v>
      </c>
      <c r="BC45" s="133" t="s">
        <v>14</v>
      </c>
      <c r="BD45" s="133" t="s">
        <v>14</v>
      </c>
      <c r="BE45" s="133" t="s">
        <v>14</v>
      </c>
      <c r="BF45" s="123" t="s">
        <v>14</v>
      </c>
      <c r="BG45" s="123"/>
      <c r="BH45" s="107">
        <f t="shared" si="18"/>
        <v>36.741764806280933</v>
      </c>
      <c r="BI45" s="107"/>
      <c r="BJ45" s="107">
        <f t="shared" si="18"/>
        <v>40.934780992042832</v>
      </c>
      <c r="BK45" s="107"/>
      <c r="BL45" s="107">
        <f t="shared" si="18"/>
        <v>20.445920303605313</v>
      </c>
      <c r="BM45" s="107"/>
      <c r="BN45" s="107">
        <f t="shared" si="18"/>
        <v>12.685185185185185</v>
      </c>
      <c r="BO45" s="107"/>
      <c r="BP45" s="107">
        <f t="shared" si="18"/>
        <v>6.6892825221418706</v>
      </c>
      <c r="BQ45" s="107"/>
      <c r="BR45" s="107">
        <f t="shared" si="18"/>
        <v>4.0017765933821901</v>
      </c>
      <c r="BS45" s="107"/>
      <c r="BT45" s="107">
        <f t="shared" si="18"/>
        <v>25.060940927927195</v>
      </c>
      <c r="BU45" s="107"/>
      <c r="BV45" s="107">
        <f t="shared" si="18"/>
        <v>15.521376151751745</v>
      </c>
      <c r="BW45" s="107"/>
      <c r="BX45" s="107">
        <f t="shared" si="18"/>
        <v>16.129898013955984</v>
      </c>
      <c r="BY45" s="107"/>
      <c r="BZ45" s="107">
        <f t="shared" si="18"/>
        <v>23.40984394581881</v>
      </c>
      <c r="CA45" s="107"/>
      <c r="CB45" s="107">
        <f t="shared" si="18"/>
        <v>22.450540315876975</v>
      </c>
      <c r="CC45" s="103"/>
      <c r="CD45" s="107">
        <f t="shared" si="18"/>
        <v>23.994675853429374</v>
      </c>
      <c r="CE45" s="107"/>
      <c r="CF45" s="107">
        <f t="shared" si="18"/>
        <v>40.910593680630988</v>
      </c>
      <c r="CG45" s="107"/>
      <c r="CH45" s="107">
        <f t="shared" si="18"/>
        <v>50.970746425291878</v>
      </c>
      <c r="CI45" s="107"/>
      <c r="CJ45" s="107">
        <f t="shared" si="18"/>
        <v>26.308096076542309</v>
      </c>
      <c r="CK45" s="107"/>
      <c r="CL45" s="107">
        <f t="shared" si="18"/>
        <v>25.456690259521402</v>
      </c>
      <c r="CM45" s="107"/>
      <c r="CN45" s="107">
        <f t="shared" si="18"/>
        <v>15.203840128004268</v>
      </c>
      <c r="CO45" s="107"/>
      <c r="CP45" s="107">
        <f t="shared" si="18"/>
        <v>16.79316239316239</v>
      </c>
      <c r="CQ45" s="107"/>
      <c r="CR45" s="107">
        <f t="shared" si="18"/>
        <v>29.796784058399922</v>
      </c>
      <c r="CS45" s="107"/>
      <c r="CT45" s="107">
        <f t="shared" si="18"/>
        <v>16.397027391404425</v>
      </c>
      <c r="CU45" s="103"/>
      <c r="CV45" s="107">
        <f t="shared" si="18"/>
        <v>20.108974829382841</v>
      </c>
      <c r="CW45" s="107"/>
      <c r="CX45" s="107">
        <f t="shared" si="18"/>
        <v>17.579984135378108</v>
      </c>
      <c r="CY45" s="107"/>
      <c r="CZ45" s="107">
        <f t="shared" si="18"/>
        <v>17.76220145379024</v>
      </c>
      <c r="DA45" s="107"/>
      <c r="DB45" s="107">
        <f t="shared" si="18"/>
        <v>16.528966425279791</v>
      </c>
      <c r="DC45" s="107"/>
      <c r="DD45" s="107">
        <f t="shared" si="18"/>
        <v>45.528622039903041</v>
      </c>
      <c r="DE45" s="107"/>
      <c r="DF45" s="107">
        <f t="shared" si="18"/>
        <v>55.143451761557905</v>
      </c>
      <c r="DG45" s="107"/>
      <c r="DH45" s="107">
        <f t="shared" si="18"/>
        <v>30.627906163689122</v>
      </c>
      <c r="DI45" s="107">
        <f t="shared" si="18"/>
        <v>29.533958193855536</v>
      </c>
      <c r="DJ45" s="107"/>
      <c r="DK45" s="107">
        <f t="shared" ref="DK45:DM45" si="21">(+DK35/DK30)*100</f>
        <v>21.500768871918034</v>
      </c>
      <c r="DL45" s="107"/>
      <c r="DM45" s="107">
        <f t="shared" si="21"/>
        <v>20.576682735225852</v>
      </c>
      <c r="DN45" s="29"/>
      <c r="DO45" s="28"/>
      <c r="DP45" s="28"/>
      <c r="DQ45" s="28"/>
      <c r="DR45" s="28"/>
    </row>
    <row r="46" spans="1:122" s="18" customFormat="1" ht="12.75">
      <c r="A46" s="46"/>
      <c r="B46" s="56"/>
      <c r="C46" s="102"/>
      <c r="D46" s="56"/>
      <c r="E46" s="56"/>
      <c r="F46" s="102"/>
      <c r="G46" s="102"/>
      <c r="H46" s="102"/>
      <c r="I46" s="102"/>
      <c r="J46" s="102"/>
      <c r="K46" s="102"/>
      <c r="L46" s="102"/>
      <c r="M46" s="102"/>
      <c r="N46" s="102"/>
      <c r="O46" s="102"/>
      <c r="P46" s="102"/>
      <c r="Q46" s="102"/>
      <c r="R46" s="150"/>
      <c r="S46" s="150"/>
      <c r="T46" s="150"/>
      <c r="U46" s="150"/>
      <c r="V46" s="150"/>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34"/>
      <c r="AY46" s="134"/>
      <c r="AZ46" s="134"/>
      <c r="BA46" s="134"/>
      <c r="BB46" s="134"/>
      <c r="BC46" s="134"/>
      <c r="BD46" s="134"/>
      <c r="BE46" s="134"/>
      <c r="BF46" s="124"/>
      <c r="BG46" s="124"/>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0"/>
      <c r="DN46" s="23"/>
      <c r="DO46" s="23"/>
      <c r="DP46" s="23"/>
      <c r="DQ46" s="23"/>
      <c r="DR46" s="23"/>
    </row>
    <row r="47" spans="1:122" s="18" customFormat="1" ht="15" customHeight="1">
      <c r="A47" s="54" t="s">
        <v>23</v>
      </c>
      <c r="B47" s="58"/>
      <c r="C47" s="105"/>
      <c r="D47" s="58"/>
      <c r="E47" s="58"/>
      <c r="F47" s="105"/>
      <c r="G47" s="105"/>
      <c r="H47" s="105"/>
      <c r="I47" s="105"/>
      <c r="J47" s="105"/>
      <c r="K47" s="105"/>
      <c r="L47" s="105"/>
      <c r="M47" s="105"/>
      <c r="N47" s="105"/>
      <c r="O47" s="105"/>
      <c r="P47" s="105"/>
      <c r="Q47" s="105"/>
      <c r="R47" s="151"/>
      <c r="S47" s="151"/>
      <c r="T47" s="151"/>
      <c r="U47" s="151"/>
      <c r="V47" s="151"/>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03"/>
      <c r="AS47" s="103"/>
      <c r="AT47" s="103"/>
      <c r="AU47" s="103"/>
      <c r="AV47" s="103"/>
      <c r="AW47" s="103"/>
      <c r="AX47" s="134"/>
      <c r="AY47" s="134"/>
      <c r="AZ47" s="134"/>
      <c r="BA47" s="134"/>
      <c r="BB47" s="134"/>
      <c r="BC47" s="134"/>
      <c r="BD47" s="134"/>
      <c r="BE47" s="134"/>
      <c r="BF47" s="120"/>
      <c r="BG47" s="120"/>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0"/>
      <c r="DN47" s="23"/>
      <c r="DO47" s="23"/>
      <c r="DP47" s="23"/>
      <c r="DQ47" s="23"/>
      <c r="DR47" s="23"/>
    </row>
    <row r="48" spans="1:122" s="18" customFormat="1" ht="15" customHeight="1">
      <c r="A48" s="54" t="s">
        <v>12</v>
      </c>
      <c r="B48" s="56">
        <f t="shared" ref="B48" si="22">SUM(B49:B50)</f>
        <v>15535</v>
      </c>
      <c r="C48" s="102">
        <f t="shared" ref="C48:AV48" si="23">SUM(C49:C50)</f>
        <v>16364</v>
      </c>
      <c r="D48" s="56">
        <f t="shared" si="23"/>
        <v>9518</v>
      </c>
      <c r="E48" s="56"/>
      <c r="F48" s="102">
        <f t="shared" si="23"/>
        <v>5622</v>
      </c>
      <c r="G48" s="102">
        <f t="shared" si="23"/>
        <v>3892</v>
      </c>
      <c r="H48" s="102"/>
      <c r="I48" s="102">
        <f t="shared" si="23"/>
        <v>3013</v>
      </c>
      <c r="J48" s="102"/>
      <c r="K48" s="102">
        <f t="shared" si="23"/>
        <v>6182</v>
      </c>
      <c r="L48" s="102" t="s">
        <v>34</v>
      </c>
      <c r="M48" s="102">
        <f t="shared" si="23"/>
        <v>5640</v>
      </c>
      <c r="N48" s="102"/>
      <c r="O48" s="102">
        <f t="shared" si="23"/>
        <v>6228</v>
      </c>
      <c r="P48" s="102" t="s">
        <v>34</v>
      </c>
      <c r="Q48" s="102">
        <f t="shared" si="23"/>
        <v>7000</v>
      </c>
      <c r="R48" s="151"/>
      <c r="S48" s="150">
        <f t="shared" si="23"/>
        <v>6987</v>
      </c>
      <c r="T48" s="150" t="s">
        <v>34</v>
      </c>
      <c r="U48" s="150">
        <f t="shared" si="23"/>
        <v>7389</v>
      </c>
      <c r="V48" s="150" t="s">
        <v>34</v>
      </c>
      <c r="W48" s="145">
        <f t="shared" si="23"/>
        <v>9628</v>
      </c>
      <c r="X48" s="145">
        <f t="shared" si="23"/>
        <v>9867</v>
      </c>
      <c r="Y48" s="145">
        <f t="shared" si="23"/>
        <v>7644</v>
      </c>
      <c r="Z48" s="145">
        <f t="shared" si="23"/>
        <v>5800</v>
      </c>
      <c r="AA48" s="145" t="s">
        <v>34</v>
      </c>
      <c r="AB48" s="145">
        <f t="shared" si="23"/>
        <v>3693</v>
      </c>
      <c r="AC48" s="145" t="s">
        <v>34</v>
      </c>
      <c r="AD48" s="145">
        <f t="shared" si="23"/>
        <v>3455</v>
      </c>
      <c r="AE48" s="145" t="s">
        <v>34</v>
      </c>
      <c r="AF48" s="145">
        <f t="shared" si="23"/>
        <v>6058</v>
      </c>
      <c r="AG48" s="145" t="s">
        <v>34</v>
      </c>
      <c r="AH48" s="145">
        <f t="shared" si="23"/>
        <v>5500</v>
      </c>
      <c r="AI48" s="145" t="s">
        <v>34</v>
      </c>
      <c r="AJ48" s="145">
        <f t="shared" si="23"/>
        <v>5484</v>
      </c>
      <c r="AK48" s="145" t="s">
        <v>34</v>
      </c>
      <c r="AL48" s="145">
        <f t="shared" si="23"/>
        <v>5907</v>
      </c>
      <c r="AM48" s="140" t="s">
        <v>34</v>
      </c>
      <c r="AN48" s="145">
        <f t="shared" si="23"/>
        <v>5858</v>
      </c>
      <c r="AO48" s="145"/>
      <c r="AP48" s="145">
        <f t="shared" si="23"/>
        <v>6938</v>
      </c>
      <c r="AQ48" s="145" t="s">
        <v>34</v>
      </c>
      <c r="AR48" s="104">
        <f t="shared" si="23"/>
        <v>10400</v>
      </c>
      <c r="AS48" s="104"/>
      <c r="AT48" s="104">
        <f t="shared" si="23"/>
        <v>10671</v>
      </c>
      <c r="AU48" s="104"/>
      <c r="AV48" s="104">
        <f t="shared" si="23"/>
        <v>3701</v>
      </c>
      <c r="AW48" s="104" t="s">
        <v>34</v>
      </c>
      <c r="AX48" s="133" t="s">
        <v>42</v>
      </c>
      <c r="AY48" s="133" t="s">
        <v>42</v>
      </c>
      <c r="AZ48" s="133" t="s">
        <v>42</v>
      </c>
      <c r="BA48" s="133" t="s">
        <v>42</v>
      </c>
      <c r="BB48" s="133" t="s">
        <v>42</v>
      </c>
      <c r="BC48" s="133" t="s">
        <v>42</v>
      </c>
      <c r="BD48" s="133" t="s">
        <v>42</v>
      </c>
      <c r="BE48" s="133" t="s">
        <v>42</v>
      </c>
      <c r="BF48" s="121">
        <v>2155</v>
      </c>
      <c r="BG48" s="121" t="s">
        <v>34</v>
      </c>
      <c r="BH48" s="104">
        <f t="shared" ref="BH48:DM48" si="24">SUM(BH49:BH50)</f>
        <v>5798</v>
      </c>
      <c r="BI48" s="104"/>
      <c r="BJ48" s="104">
        <f t="shared" si="24"/>
        <v>7718</v>
      </c>
      <c r="BK48" s="104"/>
      <c r="BL48" s="104">
        <f t="shared" si="24"/>
        <v>5431</v>
      </c>
      <c r="BM48" s="104" t="s">
        <v>34</v>
      </c>
      <c r="BN48" s="104">
        <f t="shared" si="24"/>
        <v>2795</v>
      </c>
      <c r="BO48" s="104"/>
      <c r="BP48" s="104">
        <f t="shared" si="24"/>
        <v>1750</v>
      </c>
      <c r="BQ48" s="103" t="s">
        <v>34</v>
      </c>
      <c r="BR48" s="104">
        <f t="shared" si="24"/>
        <v>1202</v>
      </c>
      <c r="BS48" s="104" t="s">
        <v>34</v>
      </c>
      <c r="BT48" s="104">
        <f t="shared" si="24"/>
        <v>4860</v>
      </c>
      <c r="BU48" s="104" t="s">
        <v>34</v>
      </c>
      <c r="BV48" s="104">
        <f t="shared" si="24"/>
        <v>4494</v>
      </c>
      <c r="BW48" s="104" t="s">
        <v>34</v>
      </c>
      <c r="BX48" s="104">
        <f t="shared" si="24"/>
        <v>4066</v>
      </c>
      <c r="BY48" s="104" t="s">
        <v>34</v>
      </c>
      <c r="BZ48" s="104">
        <f t="shared" si="24"/>
        <v>6319</v>
      </c>
      <c r="CA48" s="104" t="s">
        <v>34</v>
      </c>
      <c r="CB48" s="104">
        <f t="shared" si="24"/>
        <v>6962</v>
      </c>
      <c r="CC48" s="104" t="s">
        <v>34</v>
      </c>
      <c r="CD48" s="104">
        <f t="shared" si="24"/>
        <v>8382</v>
      </c>
      <c r="CE48" s="104" t="s">
        <v>34</v>
      </c>
      <c r="CF48" s="104">
        <f t="shared" si="24"/>
        <v>12020</v>
      </c>
      <c r="CG48" s="104"/>
      <c r="CH48" s="104">
        <f t="shared" si="24"/>
        <v>10760</v>
      </c>
      <c r="CI48" s="104"/>
      <c r="CJ48" s="104">
        <f t="shared" si="24"/>
        <v>8324</v>
      </c>
      <c r="CK48" s="104" t="s">
        <v>34</v>
      </c>
      <c r="CL48" s="104">
        <f t="shared" si="24"/>
        <v>7429</v>
      </c>
      <c r="CM48" s="103" t="s">
        <v>34</v>
      </c>
      <c r="CN48" s="104">
        <f t="shared" si="24"/>
        <v>4877</v>
      </c>
      <c r="CO48" s="104" t="s">
        <v>34</v>
      </c>
      <c r="CP48" s="104">
        <f t="shared" si="24"/>
        <v>4582</v>
      </c>
      <c r="CQ48" s="104"/>
      <c r="CR48" s="104">
        <f t="shared" si="24"/>
        <v>6952</v>
      </c>
      <c r="CS48" s="104" t="s">
        <v>34</v>
      </c>
      <c r="CT48" s="104">
        <f t="shared" si="24"/>
        <v>6204</v>
      </c>
      <c r="CU48" s="104" t="s">
        <v>34</v>
      </c>
      <c r="CV48" s="104">
        <f t="shared" si="24"/>
        <v>7195</v>
      </c>
      <c r="CW48" s="104" t="s">
        <v>34</v>
      </c>
      <c r="CX48" s="104">
        <f t="shared" si="24"/>
        <v>6862</v>
      </c>
      <c r="CY48" s="104" t="s">
        <v>34</v>
      </c>
      <c r="CZ48" s="104">
        <f t="shared" si="24"/>
        <v>6772</v>
      </c>
      <c r="DA48" s="104" t="s">
        <v>34</v>
      </c>
      <c r="DB48" s="104">
        <f t="shared" si="24"/>
        <v>6536</v>
      </c>
      <c r="DC48" s="104" t="s">
        <v>34</v>
      </c>
      <c r="DD48" s="104">
        <f t="shared" si="24"/>
        <v>16332</v>
      </c>
      <c r="DE48" s="104" t="s">
        <v>34</v>
      </c>
      <c r="DF48" s="104">
        <f t="shared" si="24"/>
        <v>18903</v>
      </c>
      <c r="DG48" s="104" t="s">
        <v>34</v>
      </c>
      <c r="DH48" s="104">
        <f t="shared" si="24"/>
        <v>11545</v>
      </c>
      <c r="DI48" s="104">
        <f t="shared" si="24"/>
        <v>11237</v>
      </c>
      <c r="DJ48" s="104" t="s">
        <v>34</v>
      </c>
      <c r="DK48" s="104">
        <f t="shared" si="24"/>
        <v>8980</v>
      </c>
      <c r="DL48" s="104" t="s">
        <v>34</v>
      </c>
      <c r="DM48" s="104">
        <f t="shared" si="24"/>
        <v>8941</v>
      </c>
      <c r="DN48" s="23"/>
      <c r="DO48" s="23"/>
      <c r="DP48" s="23"/>
      <c r="DQ48" s="23"/>
      <c r="DR48" s="23"/>
    </row>
    <row r="49" spans="1:122" s="19" customFormat="1" ht="15" customHeight="1">
      <c r="A49" s="46" t="s">
        <v>13</v>
      </c>
      <c r="B49" s="58">
        <v>5859</v>
      </c>
      <c r="C49" s="105">
        <v>6821</v>
      </c>
      <c r="D49" s="58">
        <v>3847</v>
      </c>
      <c r="E49" s="58"/>
      <c r="F49" s="105">
        <v>2831</v>
      </c>
      <c r="G49" s="105">
        <v>2341</v>
      </c>
      <c r="H49" s="105"/>
      <c r="I49" s="105">
        <v>2100</v>
      </c>
      <c r="J49" s="105"/>
      <c r="K49" s="105">
        <v>3207</v>
      </c>
      <c r="L49" s="105"/>
      <c r="M49" s="105">
        <v>3568</v>
      </c>
      <c r="N49" s="105"/>
      <c r="O49" s="105">
        <v>3062</v>
      </c>
      <c r="P49" s="105"/>
      <c r="Q49" s="105">
        <v>3362</v>
      </c>
      <c r="R49" s="151"/>
      <c r="S49" s="151">
        <v>3091</v>
      </c>
      <c r="T49" s="151"/>
      <c r="U49" s="151">
        <v>2972</v>
      </c>
      <c r="V49" s="151"/>
      <c r="W49" s="142">
        <v>3805</v>
      </c>
      <c r="X49" s="142">
        <v>3537</v>
      </c>
      <c r="Y49" s="142">
        <v>3059</v>
      </c>
      <c r="Z49" s="142">
        <v>2109</v>
      </c>
      <c r="AA49" s="142"/>
      <c r="AB49" s="142">
        <v>1793</v>
      </c>
      <c r="AC49" s="142"/>
      <c r="AD49" s="142">
        <v>1842</v>
      </c>
      <c r="AE49" s="142"/>
      <c r="AF49" s="142">
        <v>2794</v>
      </c>
      <c r="AG49" s="142"/>
      <c r="AH49" s="103">
        <v>2672</v>
      </c>
      <c r="AI49" s="103"/>
      <c r="AJ49" s="103">
        <v>2483</v>
      </c>
      <c r="AK49" s="103"/>
      <c r="AL49" s="103">
        <v>2506</v>
      </c>
      <c r="AM49" s="103"/>
      <c r="AN49" s="103">
        <v>2709</v>
      </c>
      <c r="AO49" s="103"/>
      <c r="AP49" s="103">
        <v>2268</v>
      </c>
      <c r="AQ49" s="103"/>
      <c r="AR49" s="103">
        <v>4633</v>
      </c>
      <c r="AS49" s="103"/>
      <c r="AT49" s="103">
        <v>3594</v>
      </c>
      <c r="AU49" s="103"/>
      <c r="AV49" s="103">
        <v>1437</v>
      </c>
      <c r="AW49" s="103"/>
      <c r="AX49" s="133" t="s">
        <v>42</v>
      </c>
      <c r="AY49" s="133" t="s">
        <v>42</v>
      </c>
      <c r="AZ49" s="133" t="s">
        <v>42</v>
      </c>
      <c r="BA49" s="133" t="s">
        <v>42</v>
      </c>
      <c r="BB49" s="133" t="s">
        <v>42</v>
      </c>
      <c r="BC49" s="133" t="s">
        <v>42</v>
      </c>
      <c r="BD49" s="133" t="s">
        <v>42</v>
      </c>
      <c r="BE49" s="133" t="s">
        <v>42</v>
      </c>
      <c r="BF49" s="123" t="s">
        <v>14</v>
      </c>
      <c r="BG49" s="123"/>
      <c r="BH49" s="103">
        <v>1701</v>
      </c>
      <c r="BI49" s="103"/>
      <c r="BJ49" s="103">
        <v>2086</v>
      </c>
      <c r="BK49" s="103"/>
      <c r="BL49" s="103">
        <v>1553</v>
      </c>
      <c r="BM49" s="103"/>
      <c r="BN49" s="103">
        <v>954</v>
      </c>
      <c r="BO49" s="103"/>
      <c r="BP49" s="103">
        <v>478</v>
      </c>
      <c r="BQ49" s="103"/>
      <c r="BR49" s="103">
        <v>752</v>
      </c>
      <c r="BS49" s="103"/>
      <c r="BT49" s="103">
        <v>1440</v>
      </c>
      <c r="BU49" s="103"/>
      <c r="BV49" s="103">
        <v>1522</v>
      </c>
      <c r="BW49" s="103"/>
      <c r="BX49" s="103">
        <v>1661</v>
      </c>
      <c r="BY49" s="103"/>
      <c r="BZ49" s="103">
        <v>1945</v>
      </c>
      <c r="CA49" s="103"/>
      <c r="CB49" s="103">
        <v>2155</v>
      </c>
      <c r="CC49" s="103"/>
      <c r="CD49" s="103">
        <v>2392</v>
      </c>
      <c r="CE49" s="103"/>
      <c r="CF49" s="103">
        <v>3351</v>
      </c>
      <c r="CG49" s="103"/>
      <c r="CH49" s="103">
        <v>2818</v>
      </c>
      <c r="CI49" s="103"/>
      <c r="CJ49" s="103">
        <v>3059</v>
      </c>
      <c r="CK49" s="103"/>
      <c r="CL49" s="103">
        <v>2406</v>
      </c>
      <c r="CM49" s="103"/>
      <c r="CN49" s="103">
        <v>1779</v>
      </c>
      <c r="CO49" s="103"/>
      <c r="CP49" s="103">
        <v>1734</v>
      </c>
      <c r="CQ49" s="103"/>
      <c r="CR49" s="103">
        <v>2093</v>
      </c>
      <c r="CS49" s="103"/>
      <c r="CT49" s="103">
        <v>2220</v>
      </c>
      <c r="CU49" s="103"/>
      <c r="CV49" s="103">
        <v>2931</v>
      </c>
      <c r="CW49" s="103"/>
      <c r="CX49" s="103">
        <v>2424</v>
      </c>
      <c r="CY49" s="103"/>
      <c r="CZ49" s="103">
        <v>2387</v>
      </c>
      <c r="DA49" s="103"/>
      <c r="DB49" s="103">
        <v>2358</v>
      </c>
      <c r="DC49" s="103"/>
      <c r="DD49" s="103">
        <v>3670</v>
      </c>
      <c r="DE49" s="103"/>
      <c r="DF49" s="103">
        <v>4269</v>
      </c>
      <c r="DG49" s="103"/>
      <c r="DH49" s="103">
        <v>3283</v>
      </c>
      <c r="DI49" s="103">
        <v>3173</v>
      </c>
      <c r="DJ49" s="103"/>
      <c r="DK49" s="103">
        <v>2758</v>
      </c>
      <c r="DL49" s="103"/>
      <c r="DM49" s="103">
        <v>3140</v>
      </c>
      <c r="DN49" s="28"/>
      <c r="DO49" s="28"/>
      <c r="DP49" s="28"/>
      <c r="DQ49" s="28"/>
      <c r="DR49" s="28"/>
    </row>
    <row r="50" spans="1:122" s="18" customFormat="1" ht="12.75">
      <c r="A50" s="46" t="s">
        <v>15</v>
      </c>
      <c r="B50" s="58">
        <v>9676</v>
      </c>
      <c r="C50" s="105">
        <v>9543</v>
      </c>
      <c r="D50" s="58">
        <v>5671</v>
      </c>
      <c r="E50" s="58"/>
      <c r="F50" s="105">
        <v>2791</v>
      </c>
      <c r="G50" s="105">
        <v>1551</v>
      </c>
      <c r="H50" s="105"/>
      <c r="I50" s="105">
        <v>913</v>
      </c>
      <c r="J50" s="105"/>
      <c r="K50" s="105">
        <v>2975</v>
      </c>
      <c r="L50" s="105"/>
      <c r="M50" s="105">
        <v>2072</v>
      </c>
      <c r="N50" s="105"/>
      <c r="O50" s="105">
        <v>3166</v>
      </c>
      <c r="P50" s="105"/>
      <c r="Q50" s="105">
        <v>3638</v>
      </c>
      <c r="R50" s="150"/>
      <c r="S50" s="151">
        <v>3896</v>
      </c>
      <c r="T50" s="151"/>
      <c r="U50" s="151">
        <v>4417</v>
      </c>
      <c r="V50" s="151"/>
      <c r="W50" s="105">
        <v>5823</v>
      </c>
      <c r="X50" s="105">
        <v>6330</v>
      </c>
      <c r="Y50" s="105">
        <v>4585</v>
      </c>
      <c r="Z50" s="105">
        <v>3691</v>
      </c>
      <c r="AA50" s="105"/>
      <c r="AB50" s="105">
        <v>1900</v>
      </c>
      <c r="AC50" s="105"/>
      <c r="AD50" s="105">
        <v>1613</v>
      </c>
      <c r="AE50" s="105"/>
      <c r="AF50" s="105">
        <v>3264</v>
      </c>
      <c r="AG50" s="105"/>
      <c r="AH50" s="105">
        <v>2828</v>
      </c>
      <c r="AI50" s="105"/>
      <c r="AJ50" s="105">
        <v>3001</v>
      </c>
      <c r="AK50" s="105"/>
      <c r="AL50" s="105">
        <v>3401</v>
      </c>
      <c r="AM50" s="102"/>
      <c r="AN50" s="105">
        <v>3149</v>
      </c>
      <c r="AO50" s="105"/>
      <c r="AP50" s="105">
        <v>4670</v>
      </c>
      <c r="AQ50" s="105"/>
      <c r="AR50" s="105">
        <v>5767</v>
      </c>
      <c r="AS50" s="105"/>
      <c r="AT50" s="105">
        <v>7077</v>
      </c>
      <c r="AU50" s="105"/>
      <c r="AV50" s="105">
        <v>2264</v>
      </c>
      <c r="AW50" s="102"/>
      <c r="AX50" s="133" t="s">
        <v>42</v>
      </c>
      <c r="AY50" s="133" t="s">
        <v>42</v>
      </c>
      <c r="AZ50" s="133" t="s">
        <v>42</v>
      </c>
      <c r="BA50" s="133" t="s">
        <v>42</v>
      </c>
      <c r="BB50" s="133" t="s">
        <v>42</v>
      </c>
      <c r="BC50" s="133" t="s">
        <v>42</v>
      </c>
      <c r="BD50" s="133" t="s">
        <v>42</v>
      </c>
      <c r="BE50" s="133" t="s">
        <v>42</v>
      </c>
      <c r="BF50" s="124" t="s">
        <v>14</v>
      </c>
      <c r="BG50" s="124"/>
      <c r="BH50" s="105">
        <v>4097</v>
      </c>
      <c r="BI50" s="105"/>
      <c r="BJ50" s="105">
        <v>5632</v>
      </c>
      <c r="BK50" s="105"/>
      <c r="BL50" s="105">
        <v>3878</v>
      </c>
      <c r="BM50" s="105"/>
      <c r="BN50" s="105">
        <v>1841</v>
      </c>
      <c r="BO50" s="105"/>
      <c r="BP50" s="105">
        <v>1272</v>
      </c>
      <c r="BQ50" s="102"/>
      <c r="BR50" s="105">
        <v>450</v>
      </c>
      <c r="BS50" s="105"/>
      <c r="BT50" s="105">
        <v>3420</v>
      </c>
      <c r="BU50" s="105"/>
      <c r="BV50" s="105">
        <v>2972</v>
      </c>
      <c r="BW50" s="105"/>
      <c r="BX50" s="105">
        <v>2405</v>
      </c>
      <c r="BY50" s="105"/>
      <c r="BZ50" s="105">
        <v>4374</v>
      </c>
      <c r="CA50" s="105"/>
      <c r="CB50" s="105">
        <v>4807</v>
      </c>
      <c r="CC50" s="105"/>
      <c r="CD50" s="105">
        <v>5990</v>
      </c>
      <c r="CE50" s="105"/>
      <c r="CF50" s="105">
        <v>8669</v>
      </c>
      <c r="CG50" s="105"/>
      <c r="CH50" s="105">
        <v>7942</v>
      </c>
      <c r="CI50" s="105"/>
      <c r="CJ50" s="105">
        <v>5265</v>
      </c>
      <c r="CK50" s="105"/>
      <c r="CL50" s="105">
        <v>5023</v>
      </c>
      <c r="CM50" s="102"/>
      <c r="CN50" s="105">
        <v>3098</v>
      </c>
      <c r="CO50" s="105"/>
      <c r="CP50" s="105">
        <v>2848</v>
      </c>
      <c r="CQ50" s="105"/>
      <c r="CR50" s="105">
        <v>4859</v>
      </c>
      <c r="CS50" s="105"/>
      <c r="CT50" s="105">
        <v>3984</v>
      </c>
      <c r="CU50" s="105"/>
      <c r="CV50" s="105">
        <v>4264</v>
      </c>
      <c r="CW50" s="105"/>
      <c r="CX50" s="105">
        <v>4438</v>
      </c>
      <c r="CY50" s="105"/>
      <c r="CZ50" s="105">
        <v>4385</v>
      </c>
      <c r="DA50" s="105"/>
      <c r="DB50" s="105">
        <v>4178</v>
      </c>
      <c r="DC50" s="105"/>
      <c r="DD50" s="105">
        <v>12662</v>
      </c>
      <c r="DE50" s="105"/>
      <c r="DF50" s="105">
        <v>14634</v>
      </c>
      <c r="DG50" s="102"/>
      <c r="DH50" s="105">
        <v>8262</v>
      </c>
      <c r="DI50" s="105">
        <v>8064</v>
      </c>
      <c r="DJ50" s="105"/>
      <c r="DK50" s="105">
        <v>6222</v>
      </c>
      <c r="DL50" s="105"/>
      <c r="DM50" s="103">
        <v>5801</v>
      </c>
      <c r="DN50" s="23"/>
      <c r="DO50" s="23"/>
      <c r="DP50" s="23"/>
      <c r="DQ50" s="23"/>
      <c r="DR50" s="23"/>
    </row>
    <row r="51" spans="1:122" s="18" customFormat="1" ht="15" customHeight="1">
      <c r="A51" s="54"/>
      <c r="B51" s="58"/>
      <c r="C51" s="105"/>
      <c r="D51" s="58"/>
      <c r="E51" s="58"/>
      <c r="F51" s="105"/>
      <c r="G51" s="105"/>
      <c r="H51" s="105"/>
      <c r="I51" s="105"/>
      <c r="J51" s="105"/>
      <c r="K51" s="105"/>
      <c r="L51" s="105"/>
      <c r="M51" s="105"/>
      <c r="N51" s="105"/>
      <c r="O51" s="105"/>
      <c r="P51" s="105"/>
      <c r="Q51" s="105"/>
      <c r="R51" s="151"/>
      <c r="S51" s="151"/>
      <c r="T51" s="151"/>
      <c r="U51" s="151"/>
      <c r="V51" s="151"/>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03"/>
      <c r="AS51" s="103"/>
      <c r="AT51" s="103"/>
      <c r="AU51" s="103"/>
      <c r="AV51" s="103"/>
      <c r="AW51" s="103"/>
      <c r="AX51" s="133"/>
      <c r="AY51" s="133"/>
      <c r="AZ51" s="133"/>
      <c r="BA51" s="133"/>
      <c r="BB51" s="133"/>
      <c r="BC51" s="133"/>
      <c r="BD51" s="133"/>
      <c r="BE51" s="133"/>
      <c r="BF51" s="120"/>
      <c r="BG51" s="120"/>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0"/>
      <c r="DN51" s="23"/>
      <c r="DO51" s="23"/>
      <c r="DP51" s="23"/>
      <c r="DQ51" s="23"/>
      <c r="DR51" s="23"/>
    </row>
    <row r="52" spans="1:122" s="18" customFormat="1" ht="15" customHeight="1">
      <c r="A52" s="54" t="s">
        <v>31</v>
      </c>
      <c r="B52" s="58"/>
      <c r="C52" s="105"/>
      <c r="D52" s="58"/>
      <c r="E52" s="58"/>
      <c r="F52" s="105"/>
      <c r="G52" s="105"/>
      <c r="H52" s="105"/>
      <c r="I52" s="105"/>
      <c r="J52" s="105"/>
      <c r="K52" s="105"/>
      <c r="L52" s="105"/>
      <c r="M52" s="105"/>
      <c r="N52" s="105"/>
      <c r="O52" s="105"/>
      <c r="P52" s="105"/>
      <c r="Q52" s="105"/>
      <c r="R52" s="151"/>
      <c r="S52" s="151"/>
      <c r="T52" s="151"/>
      <c r="U52" s="151"/>
      <c r="V52" s="151"/>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03"/>
      <c r="AS52" s="103"/>
      <c r="AT52" s="103"/>
      <c r="AU52" s="103"/>
      <c r="AV52" s="103"/>
      <c r="AW52" s="103"/>
      <c r="AX52" s="134"/>
      <c r="AY52" s="134"/>
      <c r="AZ52" s="134"/>
      <c r="BA52" s="134"/>
      <c r="BB52" s="134"/>
      <c r="BC52" s="134"/>
      <c r="BD52" s="134"/>
      <c r="BE52" s="134"/>
      <c r="BF52" s="120"/>
      <c r="BG52" s="120"/>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0"/>
      <c r="DN52" s="23"/>
      <c r="DO52" s="23"/>
      <c r="DP52" s="23"/>
      <c r="DQ52" s="23"/>
      <c r="DR52" s="23"/>
    </row>
    <row r="53" spans="1:122" s="19" customFormat="1" ht="15" customHeight="1">
      <c r="A53" s="46" t="s">
        <v>12</v>
      </c>
      <c r="B53" s="77">
        <f t="shared" ref="B53:AV55" si="25">B33/B48</f>
        <v>2.5900869005471514</v>
      </c>
      <c r="C53" s="118">
        <f t="shared" si="25"/>
        <v>2.8414813004155461</v>
      </c>
      <c r="D53" s="77">
        <f t="shared" si="25"/>
        <v>2.6631645303635216</v>
      </c>
      <c r="E53" s="56"/>
      <c r="F53" s="118">
        <f t="shared" si="25"/>
        <v>2.5992529348986126</v>
      </c>
      <c r="G53" s="118">
        <f t="shared" si="25"/>
        <v>2.3335046248715314</v>
      </c>
      <c r="H53" s="118"/>
      <c r="I53" s="118">
        <f t="shared" si="25"/>
        <v>2.5243942914039166</v>
      </c>
      <c r="J53" s="118"/>
      <c r="K53" s="118">
        <f t="shared" si="25"/>
        <v>2.9948236816564218</v>
      </c>
      <c r="L53" s="118"/>
      <c r="M53" s="118">
        <f t="shared" si="25"/>
        <v>2.5441489361702128</v>
      </c>
      <c r="N53" s="118"/>
      <c r="O53" s="118">
        <f t="shared" si="25"/>
        <v>2.4059087989723826</v>
      </c>
      <c r="P53" s="118"/>
      <c r="Q53" s="118">
        <f t="shared" si="25"/>
        <v>2.4985714285714287</v>
      </c>
      <c r="R53" s="151"/>
      <c r="S53" s="156">
        <f t="shared" si="25"/>
        <v>2.6164305138113639</v>
      </c>
      <c r="T53" s="156"/>
      <c r="U53" s="156">
        <f t="shared" si="25"/>
        <v>2.682771687643795</v>
      </c>
      <c r="V53" s="156"/>
      <c r="W53" s="146">
        <f t="shared" si="25"/>
        <v>2.7931034482758621</v>
      </c>
      <c r="X53" s="146">
        <f t="shared" si="25"/>
        <v>3.363129623999189</v>
      </c>
      <c r="Y53" s="146">
        <f t="shared" si="25"/>
        <v>2.8746729461015175</v>
      </c>
      <c r="Z53" s="146">
        <f t="shared" si="25"/>
        <v>2.6967241379310343</v>
      </c>
      <c r="AA53" s="146"/>
      <c r="AB53" s="146">
        <f t="shared" si="25"/>
        <v>2.4649336582724071</v>
      </c>
      <c r="AC53" s="146"/>
      <c r="AD53" s="146">
        <f t="shared" si="25"/>
        <v>2.4341534008683068</v>
      </c>
      <c r="AE53" s="146"/>
      <c r="AF53" s="146">
        <f t="shared" si="25"/>
        <v>3.1644106965995378</v>
      </c>
      <c r="AG53" s="146"/>
      <c r="AH53" s="109">
        <f t="shared" si="25"/>
        <v>2.6125454545454545</v>
      </c>
      <c r="AI53" s="109"/>
      <c r="AJ53" s="109">
        <f t="shared" si="25"/>
        <v>2.5364697301239971</v>
      </c>
      <c r="AK53" s="109"/>
      <c r="AL53" s="109">
        <f t="shared" si="25"/>
        <v>2.5972574911122397</v>
      </c>
      <c r="AM53" s="111"/>
      <c r="AN53" s="109">
        <f t="shared" si="25"/>
        <v>2.9434960737453055</v>
      </c>
      <c r="AO53" s="109"/>
      <c r="AP53" s="109">
        <f t="shared" si="25"/>
        <v>2.6798789276448542</v>
      </c>
      <c r="AQ53" s="109"/>
      <c r="AR53" s="109">
        <f t="shared" si="25"/>
        <v>3.0056730769230771</v>
      </c>
      <c r="AS53" s="109"/>
      <c r="AT53" s="109">
        <f t="shared" si="25"/>
        <v>3.3261175147596287</v>
      </c>
      <c r="AU53" s="109"/>
      <c r="AV53" s="109">
        <f t="shared" si="25"/>
        <v>2.7878951634693325</v>
      </c>
      <c r="AW53" s="103"/>
      <c r="AX53" s="133" t="s">
        <v>14</v>
      </c>
      <c r="AY53" s="133" t="s">
        <v>14</v>
      </c>
      <c r="AZ53" s="133" t="s">
        <v>14</v>
      </c>
      <c r="BA53" s="133" t="s">
        <v>14</v>
      </c>
      <c r="BB53" s="133" t="s">
        <v>14</v>
      </c>
      <c r="BC53" s="133" t="s">
        <v>14</v>
      </c>
      <c r="BD53" s="133" t="s">
        <v>14</v>
      </c>
      <c r="BE53" s="133" t="s">
        <v>14</v>
      </c>
      <c r="BF53" s="127">
        <f t="shared" ref="BF53:DI55" si="26">BF33/BF48</f>
        <v>3.4436194895591647</v>
      </c>
      <c r="BG53" s="124"/>
      <c r="BH53" s="109">
        <f t="shared" si="26"/>
        <v>4.5389789582614695</v>
      </c>
      <c r="BI53" s="109"/>
      <c r="BJ53" s="109">
        <f t="shared" si="26"/>
        <v>3.6312516195905675</v>
      </c>
      <c r="BK53" s="109"/>
      <c r="BL53" s="109">
        <f t="shared" si="26"/>
        <v>2.7516111213404528</v>
      </c>
      <c r="BM53" s="109"/>
      <c r="BN53" s="109">
        <f t="shared" si="26"/>
        <v>3.0264758497316637</v>
      </c>
      <c r="BO53" s="109"/>
      <c r="BP53" s="109">
        <f t="shared" si="26"/>
        <v>2.448</v>
      </c>
      <c r="BQ53" s="109"/>
      <c r="BR53" s="109">
        <f t="shared" si="26"/>
        <v>2.5790349417637271</v>
      </c>
      <c r="BS53" s="109"/>
      <c r="BT53" s="109">
        <f t="shared" si="26"/>
        <v>3.3277777777777779</v>
      </c>
      <c r="BU53" s="109"/>
      <c r="BV53" s="109">
        <f t="shared" si="26"/>
        <v>2.6468624833110814</v>
      </c>
      <c r="BW53" s="109"/>
      <c r="BX53" s="109">
        <f t="shared" si="26"/>
        <v>3.0614854894244958</v>
      </c>
      <c r="BY53" s="109"/>
      <c r="BZ53" s="109">
        <f t="shared" si="26"/>
        <v>2.8123120746953632</v>
      </c>
      <c r="CA53" s="109"/>
      <c r="CB53" s="109">
        <f t="shared" si="26"/>
        <v>2.6545532892846881</v>
      </c>
      <c r="CC53" s="109"/>
      <c r="CD53" s="109">
        <f t="shared" si="26"/>
        <v>2.4553805774278215</v>
      </c>
      <c r="CE53" s="109"/>
      <c r="CF53" s="109">
        <f t="shared" si="26"/>
        <v>2.8042429284525792</v>
      </c>
      <c r="CG53" s="109"/>
      <c r="CH53" s="109">
        <f t="shared" si="26"/>
        <v>3.6433085501858735</v>
      </c>
      <c r="CI53" s="109"/>
      <c r="CJ53" s="109">
        <f t="shared" si="26"/>
        <v>2.5965881787602116</v>
      </c>
      <c r="CK53" s="109"/>
      <c r="CL53" s="109">
        <f t="shared" si="26"/>
        <v>2.7544757033248084</v>
      </c>
      <c r="CM53" s="109"/>
      <c r="CN53" s="109">
        <f t="shared" si="26"/>
        <v>2.6641377896247693</v>
      </c>
      <c r="CO53" s="109"/>
      <c r="CP53" s="109">
        <f t="shared" si="26"/>
        <v>3.0499781754692274</v>
      </c>
      <c r="CQ53" s="109"/>
      <c r="CR53" s="109">
        <f t="shared" si="26"/>
        <v>3.4352704257767548</v>
      </c>
      <c r="CS53" s="109"/>
      <c r="CT53" s="109">
        <f t="shared" si="26"/>
        <v>2.6802063185041907</v>
      </c>
      <c r="CU53" s="111"/>
      <c r="CV53" s="109">
        <f t="shared" si="26"/>
        <v>2.2401667824878388</v>
      </c>
      <c r="CW53" s="109"/>
      <c r="CX53" s="109">
        <f t="shared" si="26"/>
        <v>2.3953657825706789</v>
      </c>
      <c r="CY53" s="109"/>
      <c r="CZ53" s="109">
        <f t="shared" si="26"/>
        <v>2.2579740106320143</v>
      </c>
      <c r="DA53" s="109"/>
      <c r="DB53" s="109">
        <f t="shared" si="26"/>
        <v>2.2825887392900857</v>
      </c>
      <c r="DC53" s="109"/>
      <c r="DD53" s="109">
        <f t="shared" si="26"/>
        <v>2.1709527308351704</v>
      </c>
      <c r="DE53" s="109"/>
      <c r="DF53" s="109">
        <f t="shared" si="26"/>
        <v>2.1282865153679311</v>
      </c>
      <c r="DG53" s="109"/>
      <c r="DH53" s="109">
        <f t="shared" si="26"/>
        <v>2.2003464703334776</v>
      </c>
      <c r="DI53" s="109">
        <f t="shared" si="26"/>
        <v>2.1826110171754025</v>
      </c>
      <c r="DJ53" s="109"/>
      <c r="DK53" s="109">
        <f t="shared" ref="DK53:DM53" si="27">DK33/DK48</f>
        <v>2.214031180400891</v>
      </c>
      <c r="DL53" s="104"/>
      <c r="DM53" s="109">
        <f t="shared" si="27"/>
        <v>1.9874734369757299</v>
      </c>
      <c r="DN53" s="28"/>
      <c r="DO53" s="28"/>
      <c r="DP53" s="28"/>
      <c r="DQ53" s="28"/>
      <c r="DR53" s="28"/>
    </row>
    <row r="54" spans="1:122" s="18" customFormat="1" ht="12.75">
      <c r="A54" s="46" t="s">
        <v>13</v>
      </c>
      <c r="B54" s="81">
        <f t="shared" si="25"/>
        <v>2.1126472094214028</v>
      </c>
      <c r="C54" s="110">
        <f t="shared" si="25"/>
        <v>2.210233103650491</v>
      </c>
      <c r="D54" s="81">
        <f t="shared" si="25"/>
        <v>1.971926176241227</v>
      </c>
      <c r="E54" s="58"/>
      <c r="F54" s="110">
        <f t="shared" si="25"/>
        <v>1.9904627340162486</v>
      </c>
      <c r="G54" s="110">
        <f t="shared" si="25"/>
        <v>2.0192225544639042</v>
      </c>
      <c r="H54" s="110"/>
      <c r="I54" s="110">
        <f t="shared" si="25"/>
        <v>1.931904761904762</v>
      </c>
      <c r="J54" s="110"/>
      <c r="K54" s="110">
        <f t="shared" si="25"/>
        <v>2.0816962893670095</v>
      </c>
      <c r="L54" s="110"/>
      <c r="M54" s="110">
        <f t="shared" si="25"/>
        <v>2.1093049327354261</v>
      </c>
      <c r="N54" s="110"/>
      <c r="O54" s="110">
        <f t="shared" si="25"/>
        <v>1.940888308295232</v>
      </c>
      <c r="P54" s="110"/>
      <c r="Q54" s="110">
        <f t="shared" si="25"/>
        <v>2.1659726353361095</v>
      </c>
      <c r="R54" s="150"/>
      <c r="S54" s="157">
        <f t="shared" si="25"/>
        <v>2.066321578777095</v>
      </c>
      <c r="T54" s="157"/>
      <c r="U54" s="157">
        <f t="shared" si="25"/>
        <v>2.1726110363391657</v>
      </c>
      <c r="V54" s="157"/>
      <c r="W54" s="110">
        <f t="shared" si="25"/>
        <v>2.4105124835742444</v>
      </c>
      <c r="X54" s="110">
        <f t="shared" si="25"/>
        <v>2.64715860899067</v>
      </c>
      <c r="Y54" s="110">
        <f t="shared" si="25"/>
        <v>2.4959136972866949</v>
      </c>
      <c r="Z54" s="110">
        <f t="shared" si="25"/>
        <v>2.8786154575628258</v>
      </c>
      <c r="AA54" s="110"/>
      <c r="AB54" s="110">
        <f t="shared" si="25"/>
        <v>2.2833240379252651</v>
      </c>
      <c r="AC54" s="110"/>
      <c r="AD54" s="110">
        <f t="shared" si="25"/>
        <v>2.0694896851248643</v>
      </c>
      <c r="AE54" s="110"/>
      <c r="AF54" s="110">
        <f t="shared" si="25"/>
        <v>2.5293486041517537</v>
      </c>
      <c r="AG54" s="110"/>
      <c r="AH54" s="110">
        <f t="shared" si="25"/>
        <v>2.3342065868263475</v>
      </c>
      <c r="AI54" s="110"/>
      <c r="AJ54" s="110">
        <f t="shared" si="25"/>
        <v>2.0761175996778092</v>
      </c>
      <c r="AK54" s="110"/>
      <c r="AL54" s="110">
        <f t="shared" si="25"/>
        <v>2.0929768555466879</v>
      </c>
      <c r="AM54" s="118"/>
      <c r="AN54" s="110">
        <f t="shared" si="25"/>
        <v>2.3200442967884829</v>
      </c>
      <c r="AO54" s="110"/>
      <c r="AP54" s="110">
        <f t="shared" si="25"/>
        <v>2.1604938271604937</v>
      </c>
      <c r="AQ54" s="110"/>
      <c r="AR54" s="110">
        <f t="shared" si="25"/>
        <v>2.1079214331966329</v>
      </c>
      <c r="AS54" s="110"/>
      <c r="AT54" s="110">
        <f t="shared" si="25"/>
        <v>2.2434613244296049</v>
      </c>
      <c r="AU54" s="110"/>
      <c r="AV54" s="110">
        <f t="shared" si="25"/>
        <v>1.9498956158663883</v>
      </c>
      <c r="AW54" s="102"/>
      <c r="AX54" s="133" t="s">
        <v>14</v>
      </c>
      <c r="AY54" s="133" t="s">
        <v>14</v>
      </c>
      <c r="AZ54" s="133" t="s">
        <v>14</v>
      </c>
      <c r="BA54" s="133" t="s">
        <v>14</v>
      </c>
      <c r="BB54" s="133" t="s">
        <v>14</v>
      </c>
      <c r="BC54" s="133" t="s">
        <v>14</v>
      </c>
      <c r="BD54" s="133" t="s">
        <v>14</v>
      </c>
      <c r="BE54" s="133" t="s">
        <v>14</v>
      </c>
      <c r="BF54" s="124" t="s">
        <v>14</v>
      </c>
      <c r="BG54" s="124"/>
      <c r="BH54" s="110">
        <f t="shared" si="26"/>
        <v>2.8159905937683716</v>
      </c>
      <c r="BI54" s="110"/>
      <c r="BJ54" s="110">
        <f t="shared" si="26"/>
        <v>2.8801534036433365</v>
      </c>
      <c r="BK54" s="110"/>
      <c r="BL54" s="110">
        <f t="shared" si="26"/>
        <v>2.1294269156471346</v>
      </c>
      <c r="BM54" s="110"/>
      <c r="BN54" s="110">
        <f t="shared" si="26"/>
        <v>2.1174004192872116</v>
      </c>
      <c r="BO54" s="110"/>
      <c r="BP54" s="110">
        <f t="shared" si="26"/>
        <v>2.0732217573221758</v>
      </c>
      <c r="BQ54" s="110"/>
      <c r="BR54" s="110">
        <f t="shared" si="26"/>
        <v>1.7260638297872339</v>
      </c>
      <c r="BS54" s="110"/>
      <c r="BT54" s="110">
        <f t="shared" si="26"/>
        <v>2.6638888888888888</v>
      </c>
      <c r="BU54" s="110"/>
      <c r="BV54" s="110">
        <f t="shared" si="26"/>
        <v>2.1596583442838369</v>
      </c>
      <c r="BW54" s="110"/>
      <c r="BX54" s="110">
        <f t="shared" si="26"/>
        <v>2.0668272125225768</v>
      </c>
      <c r="BY54" s="110"/>
      <c r="BZ54" s="110">
        <f t="shared" si="26"/>
        <v>2.1259640102827762</v>
      </c>
      <c r="CA54" s="118"/>
      <c r="CB54" s="110">
        <f t="shared" si="26"/>
        <v>2.3095127610208817</v>
      </c>
      <c r="CC54" s="110"/>
      <c r="CD54" s="110">
        <f t="shared" si="26"/>
        <v>2.198160535117057</v>
      </c>
      <c r="CE54" s="110"/>
      <c r="CF54" s="110">
        <f t="shared" si="26"/>
        <v>2.3040883318412413</v>
      </c>
      <c r="CG54" s="110"/>
      <c r="CH54" s="110">
        <f t="shared" si="26"/>
        <v>2.8807665010645849</v>
      </c>
      <c r="CI54" s="110"/>
      <c r="CJ54" s="110">
        <f t="shared" si="26"/>
        <v>1.8881987577639752</v>
      </c>
      <c r="CK54" s="110"/>
      <c r="CL54" s="110">
        <f t="shared" si="26"/>
        <v>2.2265170407315047</v>
      </c>
      <c r="CM54" s="110"/>
      <c r="CN54" s="110">
        <f t="shared" si="26"/>
        <v>2.1759415401911184</v>
      </c>
      <c r="CO54" s="110"/>
      <c r="CP54" s="110">
        <f t="shared" si="26"/>
        <v>2.3938869665513263</v>
      </c>
      <c r="CQ54" s="110"/>
      <c r="CR54" s="110">
        <f t="shared" si="26"/>
        <v>2.7515527950310559</v>
      </c>
      <c r="CS54" s="110"/>
      <c r="CT54" s="110">
        <f t="shared" si="26"/>
        <v>2.9977477477477477</v>
      </c>
      <c r="CU54" s="118"/>
      <c r="CV54" s="110">
        <f t="shared" si="26"/>
        <v>1.7594677584442171</v>
      </c>
      <c r="CW54" s="110"/>
      <c r="CX54" s="110">
        <f t="shared" si="26"/>
        <v>2.3923267326732671</v>
      </c>
      <c r="CY54" s="110"/>
      <c r="CZ54" s="110">
        <f t="shared" si="26"/>
        <v>2.106409719312945</v>
      </c>
      <c r="DA54" s="110"/>
      <c r="DB54" s="110">
        <f t="shared" si="26"/>
        <v>2.0678541136556405</v>
      </c>
      <c r="DC54" s="110"/>
      <c r="DD54" s="110">
        <f t="shared" si="26"/>
        <v>3.0079019073569482</v>
      </c>
      <c r="DE54" s="110"/>
      <c r="DF54" s="110">
        <f t="shared" si="26"/>
        <v>2.4724759896931365</v>
      </c>
      <c r="DG54" s="110"/>
      <c r="DH54" s="110">
        <f t="shared" si="26"/>
        <v>2.4008528784648187</v>
      </c>
      <c r="DI54" s="110">
        <f t="shared" si="26"/>
        <v>2.7245508982035926</v>
      </c>
      <c r="DJ54" s="110"/>
      <c r="DK54" s="110">
        <f t="shared" ref="DK54:DM54" si="28">DK34/DK49</f>
        <v>2.6968817984046409</v>
      </c>
      <c r="DL54" s="105"/>
      <c r="DM54" s="110">
        <f t="shared" si="28"/>
        <v>1.9888535031847134</v>
      </c>
      <c r="DN54" s="23"/>
      <c r="DO54" s="23"/>
      <c r="DP54" s="23"/>
      <c r="DQ54" s="23"/>
      <c r="DR54" s="23"/>
    </row>
    <row r="55" spans="1:122" s="18" customFormat="1" ht="15" customHeight="1">
      <c r="A55" s="54" t="s">
        <v>15</v>
      </c>
      <c r="B55" s="81">
        <f t="shared" si="25"/>
        <v>2.8791856138900371</v>
      </c>
      <c r="C55" s="110">
        <f t="shared" si="25"/>
        <v>3.2926752593524049</v>
      </c>
      <c r="D55" s="81">
        <f t="shared" si="25"/>
        <v>3.1320754716981134</v>
      </c>
      <c r="E55" s="58"/>
      <c r="F55" s="110">
        <f t="shared" si="25"/>
        <v>3.2167681834467934</v>
      </c>
      <c r="G55" s="110">
        <f t="shared" si="25"/>
        <v>2.8078658929722757</v>
      </c>
      <c r="H55" s="110"/>
      <c r="I55" s="110">
        <f t="shared" si="25"/>
        <v>3.8871851040525738</v>
      </c>
      <c r="J55" s="110"/>
      <c r="K55" s="110">
        <f t="shared" si="25"/>
        <v>3.9791596638655462</v>
      </c>
      <c r="L55" s="110"/>
      <c r="M55" s="110">
        <f t="shared" si="25"/>
        <v>3.2929536679536682</v>
      </c>
      <c r="N55" s="110"/>
      <c r="O55" s="110">
        <f t="shared" si="25"/>
        <v>2.8556538218572332</v>
      </c>
      <c r="P55" s="110"/>
      <c r="Q55" s="110">
        <f t="shared" si="25"/>
        <v>2.805937328202309</v>
      </c>
      <c r="R55" s="151"/>
      <c r="S55" s="157">
        <f t="shared" si="25"/>
        <v>3.0528747433264889</v>
      </c>
      <c r="T55" s="157"/>
      <c r="U55" s="157">
        <f t="shared" si="25"/>
        <v>3.0260357708852164</v>
      </c>
      <c r="V55" s="157"/>
      <c r="W55" s="147">
        <f t="shared" si="25"/>
        <v>3.0431049287308949</v>
      </c>
      <c r="X55" s="147">
        <f t="shared" si="25"/>
        <v>3.7631911532385467</v>
      </c>
      <c r="Y55" s="147">
        <f t="shared" si="25"/>
        <v>3.1273718647764448</v>
      </c>
      <c r="Z55" s="147">
        <f t="shared" si="25"/>
        <v>2.5927932809536709</v>
      </c>
      <c r="AA55" s="147"/>
      <c r="AB55" s="147">
        <f t="shared" si="25"/>
        <v>2.6363157894736844</v>
      </c>
      <c r="AC55" s="147"/>
      <c r="AD55" s="147">
        <f t="shared" si="25"/>
        <v>2.8505889646621201</v>
      </c>
      <c r="AE55" s="147"/>
      <c r="AF55" s="147">
        <f t="shared" si="25"/>
        <v>3.7080269607843137</v>
      </c>
      <c r="AG55" s="147"/>
      <c r="AH55" s="147">
        <f t="shared" si="25"/>
        <v>2.8755304101838757</v>
      </c>
      <c r="AI55" s="147"/>
      <c r="AJ55" s="147">
        <f t="shared" si="25"/>
        <v>2.9173608797067643</v>
      </c>
      <c r="AK55" s="147"/>
      <c r="AL55" s="147">
        <f t="shared" si="25"/>
        <v>2.968832696265804</v>
      </c>
      <c r="AM55" s="147"/>
      <c r="AN55" s="147">
        <f t="shared" si="25"/>
        <v>3.4798348682121309</v>
      </c>
      <c r="AO55" s="147"/>
      <c r="AP55" s="147">
        <f t="shared" si="25"/>
        <v>2.9321199143468952</v>
      </c>
      <c r="AQ55" s="147"/>
      <c r="AR55" s="111">
        <f t="shared" si="25"/>
        <v>3.7268943991676782</v>
      </c>
      <c r="AS55" s="111"/>
      <c r="AT55" s="111">
        <f t="shared" si="25"/>
        <v>3.8759361311290093</v>
      </c>
      <c r="AU55" s="111"/>
      <c r="AV55" s="111">
        <f t="shared" si="25"/>
        <v>3.3197879858657244</v>
      </c>
      <c r="AW55" s="103"/>
      <c r="AX55" s="133" t="s">
        <v>14</v>
      </c>
      <c r="AY55" s="133" t="s">
        <v>14</v>
      </c>
      <c r="AZ55" s="133" t="s">
        <v>14</v>
      </c>
      <c r="BA55" s="133" t="s">
        <v>14</v>
      </c>
      <c r="BB55" s="133" t="s">
        <v>14</v>
      </c>
      <c r="BC55" s="133" t="s">
        <v>14</v>
      </c>
      <c r="BD55" s="133" t="s">
        <v>14</v>
      </c>
      <c r="BE55" s="133" t="s">
        <v>14</v>
      </c>
      <c r="BF55" s="120" t="s">
        <v>14</v>
      </c>
      <c r="BG55" s="120"/>
      <c r="BH55" s="111">
        <f t="shared" si="26"/>
        <v>5.2543324383695387</v>
      </c>
      <c r="BI55" s="111"/>
      <c r="BJ55" s="111">
        <f t="shared" si="26"/>
        <v>3.9094460227272729</v>
      </c>
      <c r="BK55" s="111"/>
      <c r="BL55" s="111">
        <f t="shared" si="26"/>
        <v>3.0007735946364105</v>
      </c>
      <c r="BM55" s="111"/>
      <c r="BN55" s="111">
        <f t="shared" si="26"/>
        <v>3.4975556762629005</v>
      </c>
      <c r="BO55" s="111"/>
      <c r="BP55" s="111">
        <f t="shared" si="26"/>
        <v>2.5888364779874213</v>
      </c>
      <c r="BQ55" s="111"/>
      <c r="BR55" s="111">
        <f t="shared" si="26"/>
        <v>4.0044444444444443</v>
      </c>
      <c r="BS55" s="111"/>
      <c r="BT55" s="111">
        <f t="shared" si="26"/>
        <v>3.6073099415204677</v>
      </c>
      <c r="BU55" s="111"/>
      <c r="BV55" s="111">
        <f t="shared" si="26"/>
        <v>2.8963660834454914</v>
      </c>
      <c r="BW55" s="111"/>
      <c r="BX55" s="111">
        <f t="shared" si="26"/>
        <v>3.7484407484407485</v>
      </c>
      <c r="BY55" s="111"/>
      <c r="BZ55" s="111">
        <f t="shared" si="26"/>
        <v>3.1175125743026979</v>
      </c>
      <c r="CA55" s="111"/>
      <c r="CB55" s="111">
        <f t="shared" si="26"/>
        <v>2.8092365300603288</v>
      </c>
      <c r="CC55" s="111"/>
      <c r="CD55" s="111">
        <f t="shared" si="26"/>
        <v>2.5580968280467444</v>
      </c>
      <c r="CE55" s="111"/>
      <c r="CF55" s="111">
        <f t="shared" si="26"/>
        <v>2.9975775752681972</v>
      </c>
      <c r="CG55" s="111"/>
      <c r="CH55" s="111">
        <f t="shared" si="26"/>
        <v>3.9138755980861246</v>
      </c>
      <c r="CI55" s="111"/>
      <c r="CJ55" s="111">
        <f t="shared" si="26"/>
        <v>3.0081671415004747</v>
      </c>
      <c r="CK55" s="111"/>
      <c r="CL55" s="111">
        <f t="shared" si="26"/>
        <v>3.0073661158670117</v>
      </c>
      <c r="CM55" s="111"/>
      <c r="CN55" s="111">
        <f t="shared" si="26"/>
        <v>2.9444803098773402</v>
      </c>
      <c r="CO55" s="111"/>
      <c r="CP55" s="111">
        <f t="shared" si="26"/>
        <v>3.4494382022471912</v>
      </c>
      <c r="CQ55" s="111"/>
      <c r="CR55" s="111">
        <f t="shared" si="26"/>
        <v>3.7297797900802636</v>
      </c>
      <c r="CS55" s="111"/>
      <c r="CT55" s="111">
        <f t="shared" si="26"/>
        <v>2.5032630522088355</v>
      </c>
      <c r="CU55" s="111"/>
      <c r="CV55" s="111">
        <f t="shared" si="26"/>
        <v>2.5705909943714822</v>
      </c>
      <c r="CW55" s="111"/>
      <c r="CX55" s="111">
        <f t="shared" si="26"/>
        <v>2.3970256872465074</v>
      </c>
      <c r="CY55" s="111"/>
      <c r="CZ55" s="111">
        <f t="shared" si="26"/>
        <v>2.3404789053591792</v>
      </c>
      <c r="DA55" s="111"/>
      <c r="DB55" s="111">
        <f t="shared" si="26"/>
        <v>2.4037817137386308</v>
      </c>
      <c r="DC55" s="111"/>
      <c r="DD55" s="111">
        <f t="shared" si="26"/>
        <v>1.9283683462328227</v>
      </c>
      <c r="DE55" s="111"/>
      <c r="DF55" s="111">
        <f t="shared" si="26"/>
        <v>2.0278802788027881</v>
      </c>
      <c r="DG55" s="111"/>
      <c r="DH55" s="111">
        <f t="shared" si="26"/>
        <v>2.1206729605422416</v>
      </c>
      <c r="DI55" s="111">
        <f t="shared" si="26"/>
        <v>1.9693700396825398</v>
      </c>
      <c r="DJ55" s="111"/>
      <c r="DK55" s="111">
        <f t="shared" ref="DK55:DM55" si="29">DK35/DK50</f>
        <v>2</v>
      </c>
      <c r="DL55" s="103"/>
      <c r="DM55" s="111">
        <f t="shared" si="29"/>
        <v>1.9867264264781934</v>
      </c>
      <c r="DN55" s="23"/>
      <c r="DO55" s="23"/>
      <c r="DP55" s="23"/>
      <c r="DQ55" s="23"/>
      <c r="DR55" s="23"/>
    </row>
    <row r="56" spans="1:122" s="7" customFormat="1" ht="13.5">
      <c r="A56" s="54"/>
      <c r="B56" s="54"/>
      <c r="C56" s="54"/>
      <c r="D56" s="54"/>
      <c r="E56" s="54"/>
      <c r="F56" s="54"/>
      <c r="G56" s="54"/>
      <c r="H56" s="54"/>
      <c r="I56" s="54"/>
      <c r="J56" s="54"/>
      <c r="K56" s="54"/>
      <c r="L56" s="54"/>
      <c r="M56" s="54"/>
      <c r="N56" s="54"/>
      <c r="O56" s="54"/>
      <c r="P56" s="54"/>
      <c r="Q56" s="54"/>
      <c r="R56" s="83"/>
      <c r="S56" s="83"/>
      <c r="T56" s="83"/>
      <c r="U56" s="83"/>
      <c r="V56" s="83"/>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138"/>
      <c r="AY56" s="138"/>
      <c r="AZ56" s="138"/>
      <c r="BA56" s="138"/>
      <c r="BB56" s="138"/>
      <c r="BC56" s="138"/>
      <c r="BD56" s="138"/>
      <c r="BE56" s="138"/>
      <c r="BF56" s="112"/>
      <c r="BG56" s="112"/>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112"/>
      <c r="DE56" s="112"/>
      <c r="DF56" s="112"/>
      <c r="DG56" s="112"/>
      <c r="DH56" s="112"/>
      <c r="DI56" s="112"/>
      <c r="DJ56" s="112"/>
      <c r="DK56" s="112"/>
      <c r="DL56" s="112"/>
      <c r="DM56" s="112"/>
      <c r="DN56" s="26"/>
      <c r="DO56" s="26"/>
      <c r="DP56" s="26"/>
      <c r="DQ56" s="26"/>
      <c r="DR56" s="26"/>
    </row>
    <row r="57" spans="1:122" s="87" customFormat="1" ht="14.25">
      <c r="A57" s="84" t="s">
        <v>38</v>
      </c>
      <c r="B57" s="85"/>
      <c r="C57" s="85"/>
      <c r="D57" s="85"/>
      <c r="E57" s="85"/>
      <c r="F57" s="85"/>
      <c r="G57" s="85"/>
      <c r="H57" s="85"/>
      <c r="I57" s="85"/>
      <c r="J57" s="85"/>
      <c r="K57" s="85"/>
      <c r="L57" s="85"/>
      <c r="M57" s="85"/>
      <c r="N57" s="85"/>
      <c r="O57" s="85"/>
      <c r="P57" s="85"/>
      <c r="Q57" s="85"/>
      <c r="R57" s="85"/>
      <c r="S57" s="85"/>
      <c r="T57" s="85"/>
      <c r="U57" s="85"/>
      <c r="V57" s="85"/>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139"/>
      <c r="AY57" s="139"/>
      <c r="AZ57" s="139"/>
      <c r="BA57" s="139"/>
      <c r="BB57" s="139"/>
      <c r="BC57" s="139"/>
      <c r="BD57" s="139"/>
      <c r="BE57" s="139"/>
      <c r="BF57" s="128"/>
      <c r="BG57" s="128"/>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113"/>
      <c r="DE57" s="113"/>
      <c r="DF57" s="113"/>
      <c r="DG57" s="113"/>
      <c r="DH57" s="113"/>
      <c r="DI57" s="113"/>
      <c r="DJ57" s="113"/>
      <c r="DK57" s="113"/>
      <c r="DL57" s="113"/>
      <c r="DM57" s="113"/>
    </row>
    <row r="58" spans="1:122" s="89" customFormat="1" ht="14.25">
      <c r="A58" s="88" t="s">
        <v>32</v>
      </c>
      <c r="B58" s="48"/>
      <c r="C58" s="48"/>
      <c r="D58" s="48"/>
      <c r="E58" s="48"/>
      <c r="F58" s="48"/>
      <c r="G58" s="48"/>
      <c r="H58" s="48"/>
      <c r="AX58" s="114"/>
      <c r="AY58" s="114"/>
      <c r="AZ58" s="114"/>
      <c r="BA58" s="114"/>
      <c r="BB58" s="114"/>
      <c r="BC58" s="114"/>
      <c r="BD58" s="114"/>
      <c r="BE58" s="114"/>
      <c r="BF58" s="114"/>
      <c r="BG58" s="114"/>
      <c r="DD58" s="114"/>
      <c r="DE58" s="114"/>
      <c r="DF58" s="114"/>
      <c r="DG58" s="114"/>
      <c r="DH58" s="114"/>
      <c r="DI58" s="114"/>
      <c r="DJ58" s="114"/>
      <c r="DK58" s="114"/>
      <c r="DL58" s="114"/>
      <c r="DM58" s="114"/>
    </row>
    <row r="59" spans="1:122" s="91" customFormat="1" ht="14.25">
      <c r="A59" s="88" t="s">
        <v>24</v>
      </c>
      <c r="B59" s="90"/>
      <c r="C59" s="90"/>
      <c r="D59" s="90"/>
      <c r="E59" s="90"/>
      <c r="F59" s="90"/>
      <c r="G59" s="90"/>
      <c r="H59" s="90"/>
      <c r="AX59" s="115"/>
      <c r="AY59" s="115"/>
      <c r="AZ59" s="115"/>
      <c r="BA59" s="115"/>
      <c r="BB59" s="115"/>
      <c r="BC59" s="115"/>
      <c r="BD59" s="115"/>
      <c r="BE59" s="115"/>
      <c r="BF59" s="115"/>
      <c r="BG59" s="115"/>
      <c r="DD59" s="115"/>
      <c r="DE59" s="115"/>
      <c r="DF59" s="115"/>
      <c r="DG59" s="115"/>
      <c r="DH59" s="115"/>
      <c r="DI59" s="115"/>
      <c r="DJ59" s="115"/>
      <c r="DK59" s="115"/>
      <c r="DL59" s="115"/>
      <c r="DM59" s="115"/>
    </row>
    <row r="60" spans="1:122" s="91" customFormat="1" ht="15.75" customHeight="1">
      <c r="A60" s="88" t="s">
        <v>25</v>
      </c>
      <c r="B60" s="90"/>
      <c r="C60" s="90"/>
      <c r="D60" s="90"/>
      <c r="E60" s="90"/>
      <c r="F60" s="90"/>
      <c r="G60" s="90"/>
      <c r="H60" s="90"/>
      <c r="AX60" s="115"/>
      <c r="AY60" s="115"/>
      <c r="AZ60" s="115"/>
      <c r="BA60" s="115"/>
      <c r="BB60" s="115"/>
      <c r="BC60" s="115"/>
      <c r="BD60" s="115"/>
      <c r="BE60" s="115"/>
      <c r="BF60" s="115"/>
      <c r="BG60" s="115"/>
      <c r="DD60" s="115"/>
      <c r="DE60" s="115"/>
      <c r="DF60" s="115"/>
      <c r="DG60" s="115"/>
      <c r="DH60" s="115"/>
      <c r="DI60" s="115"/>
      <c r="DJ60" s="115"/>
      <c r="DK60" s="115"/>
      <c r="DL60" s="115"/>
      <c r="DM60" s="115"/>
    </row>
    <row r="61" spans="1:122" s="91" customFormat="1" ht="15" customHeight="1">
      <c r="A61" s="88" t="s">
        <v>26</v>
      </c>
      <c r="B61" s="90"/>
      <c r="C61" s="90"/>
      <c r="D61" s="90"/>
      <c r="E61" s="90"/>
      <c r="F61" s="90"/>
      <c r="G61" s="90"/>
      <c r="H61" s="90"/>
      <c r="AX61" s="115"/>
      <c r="AY61" s="115"/>
      <c r="AZ61" s="115"/>
      <c r="BA61" s="115"/>
      <c r="BB61" s="115"/>
      <c r="BC61" s="115"/>
      <c r="BD61" s="115"/>
      <c r="BE61" s="115"/>
      <c r="BF61" s="115"/>
      <c r="BG61" s="115"/>
      <c r="DD61" s="115"/>
      <c r="DE61" s="115"/>
      <c r="DF61" s="115"/>
      <c r="DG61" s="115"/>
      <c r="DH61" s="115"/>
      <c r="DI61" s="115"/>
      <c r="DJ61" s="115"/>
      <c r="DK61" s="115"/>
      <c r="DL61" s="115"/>
      <c r="DM61" s="115"/>
    </row>
    <row r="62" spans="1:122" s="91" customFormat="1" ht="14.25" customHeight="1">
      <c r="A62" s="88" t="s">
        <v>27</v>
      </c>
      <c r="B62" s="90"/>
      <c r="C62" s="90"/>
      <c r="D62" s="90"/>
      <c r="E62" s="90"/>
      <c r="F62" s="90"/>
      <c r="G62" s="90"/>
      <c r="H62" s="90"/>
      <c r="AX62" s="115"/>
      <c r="AY62" s="115"/>
      <c r="AZ62" s="115"/>
      <c r="BA62" s="115"/>
      <c r="BB62" s="115"/>
      <c r="BC62" s="115"/>
      <c r="BD62" s="115"/>
      <c r="BE62" s="115"/>
      <c r="BF62" s="115"/>
      <c r="BG62" s="115"/>
      <c r="DD62" s="115"/>
      <c r="DE62" s="115"/>
      <c r="DF62" s="115"/>
      <c r="DG62" s="115"/>
      <c r="DH62" s="115"/>
      <c r="DI62" s="115"/>
      <c r="DJ62" s="115"/>
      <c r="DK62" s="115"/>
      <c r="DL62" s="115"/>
      <c r="DM62" s="115"/>
    </row>
    <row r="63" spans="1:122" s="91" customFormat="1" ht="14.25">
      <c r="A63" s="92" t="s">
        <v>44</v>
      </c>
      <c r="B63" s="90"/>
      <c r="C63" s="90"/>
      <c r="D63" s="90"/>
      <c r="E63" s="90"/>
      <c r="F63" s="90"/>
      <c r="G63" s="90"/>
      <c r="H63" s="90"/>
      <c r="AX63" s="115"/>
      <c r="AY63" s="115"/>
      <c r="AZ63" s="115"/>
      <c r="BA63" s="115"/>
      <c r="BB63" s="115"/>
      <c r="BC63" s="115"/>
      <c r="BD63" s="115"/>
      <c r="BE63" s="115"/>
      <c r="BF63" s="115"/>
      <c r="BG63" s="115"/>
      <c r="DD63" s="115"/>
      <c r="DE63" s="115"/>
      <c r="DF63" s="115"/>
      <c r="DG63" s="115"/>
      <c r="DH63" s="115"/>
      <c r="DI63" s="115"/>
      <c r="DJ63" s="115"/>
      <c r="DK63" s="115"/>
      <c r="DL63" s="115"/>
      <c r="DM63" s="115"/>
    </row>
    <row r="64" spans="1:122" s="91" customFormat="1" ht="14.25">
      <c r="A64" s="92" t="s">
        <v>45</v>
      </c>
      <c r="B64" s="90"/>
      <c r="C64" s="90"/>
      <c r="D64" s="90"/>
      <c r="E64" s="90"/>
      <c r="F64" s="90"/>
      <c r="G64" s="90"/>
      <c r="H64" s="90"/>
      <c r="AX64" s="115"/>
      <c r="AY64" s="115"/>
      <c r="AZ64" s="115"/>
      <c r="BA64" s="115"/>
      <c r="BB64" s="115"/>
      <c r="BC64" s="115"/>
      <c r="BD64" s="115"/>
      <c r="BE64" s="115"/>
      <c r="BF64" s="115"/>
      <c r="BG64" s="115"/>
      <c r="DD64" s="115"/>
      <c r="DE64" s="115"/>
      <c r="DF64" s="115"/>
      <c r="DG64" s="115"/>
      <c r="DH64" s="115"/>
      <c r="DI64" s="115"/>
      <c r="DJ64" s="115"/>
      <c r="DK64" s="115"/>
      <c r="DL64" s="115"/>
      <c r="DM64" s="115"/>
    </row>
    <row r="65" spans="1:117" s="91" customFormat="1" ht="14.25">
      <c r="A65" s="88" t="s">
        <v>28</v>
      </c>
      <c r="B65" s="90"/>
      <c r="C65" s="90"/>
      <c r="D65" s="90"/>
      <c r="E65" s="90"/>
      <c r="F65" s="90"/>
      <c r="G65" s="90"/>
      <c r="H65" s="90"/>
      <c r="AX65" s="115"/>
      <c r="AY65" s="115"/>
      <c r="AZ65" s="115"/>
      <c r="BA65" s="115"/>
      <c r="BB65" s="115"/>
      <c r="BC65" s="115"/>
      <c r="BD65" s="115"/>
      <c r="BE65" s="115"/>
      <c r="BF65" s="115"/>
      <c r="BG65" s="115"/>
      <c r="DD65" s="115"/>
      <c r="DE65" s="115"/>
      <c r="DF65" s="115"/>
      <c r="DG65" s="115"/>
      <c r="DH65" s="115"/>
      <c r="DI65" s="115"/>
      <c r="DJ65" s="115"/>
      <c r="DK65" s="115"/>
      <c r="DL65" s="115"/>
      <c r="DM65" s="115"/>
    </row>
    <row r="66" spans="1:117" s="91" customFormat="1" ht="14.25">
      <c r="A66" s="88" t="s">
        <v>29</v>
      </c>
      <c r="B66" s="90"/>
      <c r="C66" s="90"/>
      <c r="D66" s="90"/>
      <c r="E66" s="90"/>
      <c r="F66" s="90"/>
      <c r="G66" s="90"/>
      <c r="H66" s="90"/>
      <c r="AX66" s="115"/>
      <c r="AY66" s="115"/>
      <c r="AZ66" s="115"/>
      <c r="BA66" s="115"/>
      <c r="BB66" s="115"/>
      <c r="BC66" s="115"/>
      <c r="BD66" s="115"/>
      <c r="BE66" s="115"/>
      <c r="BF66" s="115"/>
      <c r="BG66" s="115"/>
      <c r="DD66" s="115"/>
      <c r="DE66" s="115"/>
      <c r="DF66" s="115"/>
      <c r="DG66" s="115"/>
      <c r="DH66" s="115"/>
      <c r="DI66" s="115"/>
      <c r="DJ66" s="115"/>
      <c r="DK66" s="115"/>
      <c r="DL66" s="115"/>
      <c r="DM66" s="115"/>
    </row>
    <row r="67" spans="1:117" s="91" customFormat="1" ht="14.25">
      <c r="A67" s="88" t="s">
        <v>33</v>
      </c>
      <c r="B67" s="90"/>
      <c r="C67" s="90"/>
      <c r="D67" s="90"/>
      <c r="E67" s="90"/>
      <c r="F67" s="90"/>
      <c r="G67" s="90"/>
      <c r="H67" s="90"/>
      <c r="AX67" s="115"/>
      <c r="AY67" s="115"/>
      <c r="AZ67" s="115"/>
      <c r="BA67" s="115"/>
      <c r="BB67" s="115"/>
      <c r="BC67" s="115"/>
      <c r="BD67" s="115"/>
      <c r="BE67" s="115"/>
      <c r="BF67" s="115"/>
      <c r="BG67" s="115"/>
      <c r="DD67" s="115"/>
      <c r="DE67" s="115"/>
      <c r="DF67" s="115"/>
      <c r="DG67" s="115"/>
      <c r="DH67" s="115"/>
      <c r="DI67" s="115"/>
      <c r="DJ67" s="115"/>
      <c r="DK67" s="115"/>
      <c r="DL67" s="115"/>
      <c r="DM67" s="115"/>
    </row>
    <row r="68" spans="1:117" s="91" customFormat="1" ht="14.25">
      <c r="A68" s="88" t="s">
        <v>39</v>
      </c>
      <c r="B68" s="90"/>
      <c r="C68" s="90"/>
      <c r="D68" s="90"/>
      <c r="E68" s="90"/>
      <c r="F68" s="90"/>
      <c r="G68" s="90"/>
      <c r="H68" s="90"/>
      <c r="AX68" s="115"/>
      <c r="AY68" s="115"/>
      <c r="AZ68" s="115"/>
      <c r="BA68" s="115"/>
      <c r="BB68" s="115"/>
      <c r="BC68" s="115"/>
      <c r="BD68" s="115"/>
      <c r="BE68" s="115"/>
      <c r="BF68" s="115"/>
      <c r="BG68" s="115"/>
      <c r="DD68" s="115"/>
      <c r="DE68" s="115"/>
      <c r="DF68" s="115"/>
      <c r="DG68" s="115"/>
      <c r="DH68" s="115"/>
      <c r="DI68" s="115"/>
      <c r="DJ68" s="115"/>
      <c r="DK68" s="115"/>
      <c r="DL68" s="115"/>
      <c r="DM68" s="115"/>
    </row>
    <row r="69" spans="1:117" s="91" customFormat="1" ht="14.25">
      <c r="A69" s="88" t="s">
        <v>48</v>
      </c>
      <c r="B69" s="90"/>
      <c r="C69" s="90"/>
      <c r="D69" s="90"/>
      <c r="E69" s="90"/>
      <c r="F69" s="90"/>
      <c r="G69" s="90"/>
      <c r="H69" s="90"/>
      <c r="AX69" s="115"/>
      <c r="AY69" s="115"/>
      <c r="AZ69" s="115"/>
      <c r="BA69" s="115"/>
      <c r="BB69" s="115"/>
      <c r="BC69" s="115"/>
      <c r="BD69" s="115"/>
      <c r="BE69" s="115"/>
      <c r="BF69" s="115"/>
      <c r="BG69" s="115"/>
      <c r="DD69" s="115"/>
      <c r="DE69" s="115"/>
      <c r="DF69" s="115"/>
      <c r="DG69" s="115"/>
      <c r="DH69" s="115"/>
      <c r="DI69" s="115"/>
      <c r="DJ69" s="115"/>
      <c r="DK69" s="115"/>
      <c r="DL69" s="115"/>
      <c r="DM69" s="115"/>
    </row>
    <row r="70" spans="1:117" s="91" customFormat="1" ht="14.25">
      <c r="A70" s="88" t="s">
        <v>49</v>
      </c>
      <c r="B70" s="90"/>
      <c r="C70" s="90"/>
      <c r="D70" s="90"/>
      <c r="E70" s="90"/>
      <c r="F70" s="90"/>
      <c r="G70" s="90"/>
      <c r="H70" s="90"/>
      <c r="AX70" s="115"/>
      <c r="AY70" s="115"/>
      <c r="AZ70" s="115"/>
      <c r="BA70" s="115"/>
      <c r="BB70" s="115"/>
      <c r="BC70" s="115"/>
      <c r="BD70" s="115"/>
      <c r="BE70" s="115"/>
      <c r="BF70" s="115"/>
      <c r="BG70" s="115"/>
      <c r="DD70" s="115"/>
      <c r="DE70" s="115"/>
      <c r="DF70" s="115"/>
      <c r="DG70" s="115"/>
      <c r="DH70" s="115"/>
      <c r="DI70" s="115"/>
      <c r="DJ70" s="115"/>
      <c r="DK70" s="115"/>
      <c r="DL70" s="115"/>
      <c r="DM70" s="115"/>
    </row>
    <row r="71" spans="1:117" s="91" customFormat="1" ht="14.25">
      <c r="A71" s="88" t="s">
        <v>50</v>
      </c>
      <c r="B71" s="90"/>
      <c r="C71" s="90"/>
      <c r="D71" s="90"/>
      <c r="E71" s="90"/>
      <c r="F71" s="90"/>
      <c r="G71" s="90"/>
      <c r="H71" s="90"/>
      <c r="AX71" s="115"/>
      <c r="AY71" s="115"/>
      <c r="AZ71" s="115"/>
      <c r="BA71" s="115"/>
      <c r="BB71" s="115"/>
      <c r="BC71" s="115"/>
      <c r="BD71" s="115"/>
      <c r="BE71" s="115"/>
      <c r="BF71" s="115"/>
      <c r="BG71" s="115"/>
      <c r="DD71" s="115"/>
      <c r="DE71" s="115"/>
      <c r="DF71" s="115"/>
      <c r="DG71" s="115"/>
      <c r="DH71" s="115"/>
      <c r="DI71" s="115"/>
      <c r="DJ71" s="115"/>
      <c r="DK71" s="115"/>
      <c r="DL71" s="115"/>
      <c r="DM71" s="115"/>
    </row>
    <row r="72" spans="1:117" s="91" customFormat="1" ht="14.25">
      <c r="A72" s="88" t="s">
        <v>36</v>
      </c>
      <c r="B72" s="90"/>
      <c r="C72" s="90"/>
      <c r="D72" s="90"/>
      <c r="E72" s="90"/>
      <c r="F72" s="90"/>
      <c r="G72" s="90"/>
      <c r="H72" s="90"/>
      <c r="AX72" s="115"/>
      <c r="AY72" s="115"/>
      <c r="AZ72" s="115"/>
      <c r="BA72" s="115"/>
      <c r="BB72" s="115"/>
      <c r="BC72" s="115"/>
      <c r="BD72" s="115"/>
      <c r="BE72" s="115"/>
      <c r="BF72" s="115"/>
      <c r="BG72" s="115"/>
      <c r="DD72" s="115"/>
      <c r="DE72" s="115"/>
      <c r="DF72" s="115"/>
      <c r="DG72" s="115"/>
      <c r="DH72" s="115"/>
      <c r="DI72" s="115"/>
      <c r="DJ72" s="115"/>
      <c r="DK72" s="115"/>
      <c r="DL72" s="115"/>
      <c r="DM72" s="115"/>
    </row>
    <row r="73" spans="1:117" s="91" customFormat="1" ht="14.25">
      <c r="A73" s="93" t="s">
        <v>46</v>
      </c>
      <c r="B73" s="90"/>
      <c r="C73" s="90"/>
      <c r="D73" s="90"/>
      <c r="E73" s="90"/>
      <c r="F73" s="90"/>
      <c r="G73" s="90"/>
      <c r="H73" s="90"/>
      <c r="AX73" s="115"/>
      <c r="AY73" s="115"/>
      <c r="AZ73" s="115"/>
      <c r="BA73" s="115"/>
      <c r="BB73" s="115"/>
      <c r="BC73" s="115"/>
      <c r="BD73" s="115"/>
      <c r="BE73" s="115"/>
      <c r="BF73" s="115"/>
      <c r="BG73" s="115"/>
      <c r="DD73" s="115"/>
      <c r="DE73" s="115"/>
      <c r="DF73" s="115"/>
      <c r="DG73" s="115"/>
      <c r="DH73" s="115"/>
      <c r="DI73" s="115"/>
      <c r="DJ73" s="115"/>
      <c r="DK73" s="115"/>
      <c r="DL73" s="115"/>
      <c r="DM73" s="115"/>
    </row>
    <row r="74" spans="1:117" s="91" customFormat="1" ht="14.25">
      <c r="A74" s="88" t="s">
        <v>37</v>
      </c>
      <c r="B74" s="90"/>
      <c r="C74" s="90"/>
      <c r="D74" s="90"/>
      <c r="E74" s="90"/>
      <c r="F74" s="90"/>
      <c r="G74" s="90"/>
      <c r="H74" s="90"/>
      <c r="AX74" s="115"/>
      <c r="AY74" s="115"/>
      <c r="AZ74" s="115"/>
      <c r="BA74" s="115"/>
      <c r="BB74" s="115"/>
      <c r="BC74" s="115"/>
      <c r="BD74" s="115"/>
      <c r="BE74" s="115"/>
      <c r="BF74" s="115"/>
      <c r="BG74" s="115"/>
      <c r="DD74" s="115"/>
      <c r="DE74" s="115"/>
      <c r="DF74" s="115"/>
      <c r="DG74" s="115"/>
      <c r="DH74" s="115"/>
      <c r="DI74" s="115"/>
      <c r="DJ74" s="115"/>
      <c r="DK74" s="115"/>
      <c r="DL74" s="115"/>
      <c r="DM74" s="115"/>
    </row>
    <row r="75" spans="1:117" s="91" customFormat="1" ht="16.5" customHeight="1">
      <c r="A75" s="88"/>
      <c r="B75" s="90"/>
      <c r="C75" s="90"/>
      <c r="D75" s="90"/>
      <c r="E75" s="90"/>
      <c r="F75" s="90"/>
      <c r="G75" s="90"/>
      <c r="H75" s="90"/>
      <c r="AX75" s="115"/>
      <c r="AY75" s="115"/>
      <c r="AZ75" s="115"/>
      <c r="BA75" s="115"/>
      <c r="BB75" s="115"/>
      <c r="BC75" s="115"/>
      <c r="BD75" s="115"/>
      <c r="BE75" s="115"/>
      <c r="BF75" s="115"/>
      <c r="BG75" s="115"/>
      <c r="DD75" s="115"/>
      <c r="DE75" s="115"/>
      <c r="DF75" s="115"/>
      <c r="DG75" s="115"/>
      <c r="DH75" s="115"/>
      <c r="DI75" s="115"/>
      <c r="DJ75" s="115"/>
      <c r="DK75" s="115"/>
      <c r="DL75" s="115"/>
      <c r="DM75" s="115"/>
    </row>
    <row r="76" spans="1:117" s="91" customFormat="1" ht="14.25">
      <c r="A76" s="88" t="s">
        <v>35</v>
      </c>
      <c r="B76" s="90"/>
      <c r="C76" s="90"/>
      <c r="D76" s="90"/>
      <c r="E76" s="90"/>
      <c r="F76" s="90"/>
      <c r="G76" s="90"/>
      <c r="H76" s="90"/>
      <c r="K76" s="91" t="s">
        <v>53</v>
      </c>
      <c r="AX76" s="115"/>
      <c r="AY76" s="115"/>
      <c r="AZ76" s="115"/>
      <c r="BA76" s="115"/>
      <c r="BB76" s="115"/>
      <c r="BC76" s="115"/>
      <c r="BD76" s="115"/>
      <c r="BE76" s="115"/>
      <c r="BF76" s="115"/>
      <c r="BG76" s="115"/>
      <c r="DD76" s="115"/>
      <c r="DE76" s="115"/>
      <c r="DF76" s="115"/>
      <c r="DG76" s="115"/>
      <c r="DH76" s="115"/>
      <c r="DI76" s="115"/>
      <c r="DJ76" s="115"/>
      <c r="DK76" s="115"/>
      <c r="DL76" s="115"/>
      <c r="DM76" s="115"/>
    </row>
    <row r="77" spans="1:117" ht="15.75">
      <c r="A77" s="14"/>
      <c r="B77" s="27"/>
      <c r="C77" s="27"/>
      <c r="D77" s="27"/>
      <c r="E77" s="27"/>
      <c r="F77" s="27"/>
      <c r="G77" s="27"/>
      <c r="H77" s="27"/>
    </row>
    <row r="81" spans="1:1">
      <c r="A81" s="15"/>
    </row>
  </sheetData>
  <mergeCells count="73">
    <mergeCell ref="DF9:DG10"/>
    <mergeCell ref="DH9:DH10"/>
    <mergeCell ref="DI9:DJ10"/>
    <mergeCell ref="DK9:DL10"/>
    <mergeCell ref="DM9:DM10"/>
    <mergeCell ref="CV9:CW10"/>
    <mergeCell ref="CX9:CY10"/>
    <mergeCell ref="CZ9:DA10"/>
    <mergeCell ref="DB9:DC10"/>
    <mergeCell ref="DD9:DE10"/>
    <mergeCell ref="CL9:CM10"/>
    <mergeCell ref="CN9:CO10"/>
    <mergeCell ref="CP9:CQ10"/>
    <mergeCell ref="CR9:CS10"/>
    <mergeCell ref="CT9:CU10"/>
    <mergeCell ref="CJ9:CK10"/>
    <mergeCell ref="BL9:BM10"/>
    <mergeCell ref="BN9:BO10"/>
    <mergeCell ref="CB9:CC10"/>
    <mergeCell ref="CD9:CE10"/>
    <mergeCell ref="CF9:CG10"/>
    <mergeCell ref="BE9:BE10"/>
    <mergeCell ref="BH9:BI10"/>
    <mergeCell ref="BF9:BG10"/>
    <mergeCell ref="BJ9:BK10"/>
    <mergeCell ref="CH9:CI10"/>
    <mergeCell ref="AZ9:AZ10"/>
    <mergeCell ref="BA9:BA10"/>
    <mergeCell ref="BB9:BB10"/>
    <mergeCell ref="BC9:BC10"/>
    <mergeCell ref="BD9:BD10"/>
    <mergeCell ref="AN9:AO10"/>
    <mergeCell ref="AT9:AU10"/>
    <mergeCell ref="AV9:AW10"/>
    <mergeCell ref="AX9:AX10"/>
    <mergeCell ref="AY9:AY10"/>
    <mergeCell ref="DD8:DM8"/>
    <mergeCell ref="G9:H10"/>
    <mergeCell ref="I9:J10"/>
    <mergeCell ref="X9:X10"/>
    <mergeCell ref="Y9:Y10"/>
    <mergeCell ref="Z9:AA10"/>
    <mergeCell ref="U9:V10"/>
    <mergeCell ref="W9:W10"/>
    <mergeCell ref="K9:L10"/>
    <mergeCell ref="M9:N10"/>
    <mergeCell ref="O9:P10"/>
    <mergeCell ref="Q9:R10"/>
    <mergeCell ref="S9:T10"/>
    <mergeCell ref="AP9:AP10"/>
    <mergeCell ref="AQ9:AS10"/>
    <mergeCell ref="AL9:AM10"/>
    <mergeCell ref="B8:U8"/>
    <mergeCell ref="W8:AP8"/>
    <mergeCell ref="AR8:BF8"/>
    <mergeCell ref="BH8:CD8"/>
    <mergeCell ref="CF8:DB8"/>
    <mergeCell ref="C9:C10"/>
    <mergeCell ref="D9:E10"/>
    <mergeCell ref="F9:F10"/>
    <mergeCell ref="A8:A10"/>
    <mergeCell ref="BZ9:CA10"/>
    <mergeCell ref="B9:B10"/>
    <mergeCell ref="BP9:BQ10"/>
    <mergeCell ref="BR9:BS10"/>
    <mergeCell ref="BT9:BU10"/>
    <mergeCell ref="BV9:BW10"/>
    <mergeCell ref="BX9:BY10"/>
    <mergeCell ref="AB9:AC10"/>
    <mergeCell ref="AD9:AE10"/>
    <mergeCell ref="AF9:AG10"/>
    <mergeCell ref="AH9:AI10"/>
    <mergeCell ref="AJ9:AK10"/>
  </mergeCells>
  <pageMargins left="0.7" right="0.7" top="0.75" bottom="0.75" header="0.3" footer="0.3"/>
  <pageSetup orientation="portrait" r:id="rId1"/>
  <ignoredErrors>
    <ignoredError sqref="H23 J23 L23 N23 P23 R23 T23 E33 J33 L33 N33 P33 R33 T33 V33 L48 P48 T48 V48 AA23 AK23 AA33 AC33 AE33 AG33 AI33 AK33 AM33 AO33 AQ33 AA48 AC48 AE48 AG48 AI48 AK48 AM48 AQ48 AS33 AU33 AW33 BG23 BG33 AW48 BG48 BI23 BM23 BQ23 BS23 BU23 BW23 BY23 CA23 CC23 CE23 BM33 BK33 BI33 BO33 BQ33 BS33 BU33 BW33 BY33 CA33 CC33 CE33 CG33 CI33 CK33 CM33 CQ33 CS33 CU33 CW33 DA33 DC33 DC23 DC48 DE48 DG48 DJ48 DL48 CW48 CY48 DA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7"/>
  <sheetViews>
    <sheetView topLeftCell="H15" workbookViewId="0">
      <selection activeCell="W31" sqref="W31"/>
    </sheetView>
  </sheetViews>
  <sheetFormatPr baseColWidth="10" defaultRowHeight="15"/>
  <cols>
    <col min="1" max="1" width="18.85546875" customWidth="1"/>
    <col min="15" max="15" width="16.28515625" customWidth="1"/>
  </cols>
  <sheetData>
    <row r="3" spans="1:27" ht="15.75">
      <c r="A3" s="1"/>
      <c r="B3" s="2">
        <v>2022</v>
      </c>
      <c r="C3" s="3"/>
      <c r="D3" s="3"/>
      <c r="E3" s="3"/>
      <c r="F3" s="3"/>
      <c r="G3" s="3"/>
      <c r="H3" s="3"/>
      <c r="I3" s="4"/>
      <c r="J3" s="4"/>
      <c r="K3" s="4"/>
      <c r="L3" s="4"/>
      <c r="M3" s="4"/>
    </row>
    <row r="4" spans="1:27">
      <c r="A4" s="5"/>
      <c r="B4" s="6" t="s">
        <v>0</v>
      </c>
      <c r="C4" s="6" t="s">
        <v>1</v>
      </c>
      <c r="D4" s="6" t="s">
        <v>2</v>
      </c>
      <c r="E4" s="6" t="s">
        <v>3</v>
      </c>
      <c r="F4" s="6" t="s">
        <v>4</v>
      </c>
      <c r="G4" s="6" t="s">
        <v>5</v>
      </c>
      <c r="H4" s="6" t="s">
        <v>6</v>
      </c>
      <c r="I4" s="6" t="s">
        <v>7</v>
      </c>
      <c r="J4" s="6" t="s">
        <v>47</v>
      </c>
      <c r="K4" s="6" t="s">
        <v>8</v>
      </c>
      <c r="L4" s="6" t="s">
        <v>9</v>
      </c>
      <c r="M4" s="6" t="s">
        <v>10</v>
      </c>
    </row>
    <row r="5" spans="1:27">
      <c r="A5" s="8" t="s">
        <v>19</v>
      </c>
    </row>
    <row r="6" spans="1:27">
      <c r="A6" s="8" t="s">
        <v>12</v>
      </c>
      <c r="B6" s="9">
        <v>84134</v>
      </c>
      <c r="C6" s="9">
        <v>79604</v>
      </c>
      <c r="D6" s="9">
        <v>80848</v>
      </c>
      <c r="E6" s="9">
        <v>79320</v>
      </c>
      <c r="F6" s="9">
        <v>82101</v>
      </c>
      <c r="G6" s="9">
        <v>79890</v>
      </c>
      <c r="H6" s="9">
        <v>83266</v>
      </c>
      <c r="I6" s="9">
        <v>82894</v>
      </c>
      <c r="J6" s="9">
        <v>74758</v>
      </c>
      <c r="K6" s="9">
        <v>82677</v>
      </c>
      <c r="L6" s="9">
        <v>79230</v>
      </c>
      <c r="M6" s="9">
        <v>82017</v>
      </c>
    </row>
    <row r="7" spans="1:27" ht="15.75">
      <c r="A7" s="7" t="s">
        <v>13</v>
      </c>
      <c r="B7" s="11">
        <v>20615</v>
      </c>
      <c r="C7" s="11">
        <v>18620</v>
      </c>
      <c r="D7" s="11">
        <v>20646</v>
      </c>
      <c r="E7" s="11">
        <v>19980</v>
      </c>
      <c r="F7" s="11">
        <v>22103</v>
      </c>
      <c r="G7" s="11">
        <v>21390</v>
      </c>
      <c r="H7" s="11">
        <v>22444</v>
      </c>
      <c r="I7" s="11">
        <v>22072</v>
      </c>
      <c r="J7" s="11">
        <v>20250</v>
      </c>
      <c r="K7" s="11">
        <v>22165</v>
      </c>
      <c r="L7" s="11">
        <v>21450</v>
      </c>
      <c r="M7" s="11">
        <v>21257</v>
      </c>
    </row>
    <row r="8" spans="1:27" ht="15.75">
      <c r="A8" s="7" t="s">
        <v>15</v>
      </c>
      <c r="B8" s="11">
        <v>63519</v>
      </c>
      <c r="C8" s="11">
        <v>60984</v>
      </c>
      <c r="D8" s="11">
        <v>60202</v>
      </c>
      <c r="E8" s="11">
        <v>59340</v>
      </c>
      <c r="F8" s="11">
        <v>59998</v>
      </c>
      <c r="G8" s="11">
        <v>58500</v>
      </c>
      <c r="H8" s="11">
        <v>60822</v>
      </c>
      <c r="I8" s="11">
        <v>60822</v>
      </c>
      <c r="J8" s="11">
        <v>54508</v>
      </c>
      <c r="K8" s="11">
        <v>60512</v>
      </c>
      <c r="L8" s="11">
        <v>57780</v>
      </c>
      <c r="M8" s="11">
        <v>60760</v>
      </c>
    </row>
    <row r="9" spans="1:27" ht="15.75">
      <c r="A9" s="8" t="s">
        <v>20</v>
      </c>
      <c r="B9" s="11"/>
      <c r="C9" s="11"/>
      <c r="D9" s="11"/>
      <c r="E9" s="11"/>
      <c r="F9" s="11"/>
      <c r="G9" s="11"/>
      <c r="H9" s="11"/>
      <c r="I9" s="11"/>
      <c r="J9" s="11"/>
      <c r="K9" s="11"/>
      <c r="L9" s="11"/>
      <c r="M9" s="11"/>
    </row>
    <row r="10" spans="1:27">
      <c r="A10" s="8" t="s">
        <v>12</v>
      </c>
      <c r="B10" s="9">
        <v>33707</v>
      </c>
      <c r="C10" s="9">
        <v>39202</v>
      </c>
      <c r="D10" s="9">
        <v>21614</v>
      </c>
      <c r="E10" s="9">
        <v>20463</v>
      </c>
      <c r="F10" s="9">
        <v>12993</v>
      </c>
      <c r="G10" s="9">
        <v>13975</v>
      </c>
      <c r="H10" s="9">
        <v>23882</v>
      </c>
      <c r="I10" s="9">
        <v>16628</v>
      </c>
      <c r="J10" s="9">
        <v>16118</v>
      </c>
      <c r="K10" s="9">
        <v>16437</v>
      </c>
      <c r="L10" s="9">
        <v>15291</v>
      </c>
      <c r="M10" s="9">
        <v>14919</v>
      </c>
    </row>
    <row r="11" spans="1:27" ht="15.75">
      <c r="A11" s="7" t="s">
        <v>13</v>
      </c>
      <c r="B11" s="10">
        <v>7721</v>
      </c>
      <c r="C11" s="11">
        <v>8118</v>
      </c>
      <c r="D11" s="11">
        <v>5776</v>
      </c>
      <c r="E11" s="11">
        <v>5357</v>
      </c>
      <c r="F11" s="11">
        <v>3871</v>
      </c>
      <c r="G11" s="11">
        <v>4151</v>
      </c>
      <c r="H11" s="11">
        <v>5759</v>
      </c>
      <c r="I11" s="11">
        <v>6655</v>
      </c>
      <c r="J11" s="11">
        <v>5157</v>
      </c>
      <c r="K11" s="11">
        <v>5799</v>
      </c>
      <c r="L11" s="11">
        <v>5028</v>
      </c>
      <c r="M11" s="11">
        <v>4876</v>
      </c>
    </row>
    <row r="12" spans="1:27" ht="15.75">
      <c r="A12" s="7" t="s">
        <v>15</v>
      </c>
      <c r="B12" s="10">
        <v>25986</v>
      </c>
      <c r="C12" s="11">
        <v>31084</v>
      </c>
      <c r="D12" s="11">
        <v>15838</v>
      </c>
      <c r="E12" s="11">
        <v>15106</v>
      </c>
      <c r="F12" s="11">
        <v>9122</v>
      </c>
      <c r="G12" s="11">
        <v>9824</v>
      </c>
      <c r="H12" s="11">
        <v>18123</v>
      </c>
      <c r="I12" s="11">
        <v>9973</v>
      </c>
      <c r="J12" s="11">
        <v>10961</v>
      </c>
      <c r="K12" s="11">
        <v>10638</v>
      </c>
      <c r="L12" s="11">
        <v>10263</v>
      </c>
      <c r="M12" s="11">
        <v>10043</v>
      </c>
    </row>
    <row r="14" spans="1:27">
      <c r="A14" s="12" t="s">
        <v>30</v>
      </c>
      <c r="P14" s="32">
        <v>2022</v>
      </c>
      <c r="Q14" s="33"/>
      <c r="R14" s="33"/>
      <c r="S14" s="33"/>
      <c r="T14" s="33"/>
      <c r="U14" s="33"/>
      <c r="V14" s="33"/>
      <c r="W14" s="34"/>
      <c r="X14" s="34"/>
      <c r="Y14" s="34"/>
      <c r="Z14" s="34"/>
      <c r="AA14" s="34"/>
    </row>
    <row r="15" spans="1:27">
      <c r="A15" s="8" t="s">
        <v>12</v>
      </c>
      <c r="B15" s="13">
        <v>40.063470178524732</v>
      </c>
      <c r="C15" s="13">
        <v>49.246269031706952</v>
      </c>
      <c r="D15" s="13">
        <v>26.734118345537304</v>
      </c>
      <c r="E15" s="13">
        <v>25.798033282904694</v>
      </c>
      <c r="F15" s="13">
        <v>15.825629407680783</v>
      </c>
      <c r="G15" s="13">
        <v>17.492802603579921</v>
      </c>
      <c r="H15" s="13">
        <v>28.681574712367592</v>
      </c>
      <c r="I15" s="13">
        <v>20.059352908533789</v>
      </c>
      <c r="J15" s="13">
        <v>21.560234356189305</v>
      </c>
      <c r="K15" s="13">
        <v>19.880982619108096</v>
      </c>
      <c r="L15" s="13">
        <v>19.299507762211285</v>
      </c>
      <c r="M15" s="13">
        <v>18.190131314239729</v>
      </c>
      <c r="O15" s="24" t="s">
        <v>51</v>
      </c>
      <c r="P15" s="35" t="s">
        <v>0</v>
      </c>
      <c r="Q15" s="35" t="s">
        <v>1</v>
      </c>
      <c r="R15" s="35" t="s">
        <v>2</v>
      </c>
      <c r="S15" s="35" t="s">
        <v>3</v>
      </c>
      <c r="T15" s="35" t="s">
        <v>4</v>
      </c>
      <c r="U15" s="35" t="s">
        <v>5</v>
      </c>
      <c r="V15" s="35" t="s">
        <v>6</v>
      </c>
      <c r="W15" s="35" t="s">
        <v>7</v>
      </c>
      <c r="X15" s="35" t="s">
        <v>47</v>
      </c>
      <c r="Y15" s="35" t="s">
        <v>8</v>
      </c>
      <c r="Z15" s="35" t="s">
        <v>9</v>
      </c>
      <c r="AA15" s="35" t="s">
        <v>10</v>
      </c>
    </row>
    <row r="16" spans="1:27">
      <c r="A16" s="7" t="s">
        <v>13</v>
      </c>
      <c r="B16" s="13">
        <v>37.453310696095073</v>
      </c>
      <c r="C16" s="13">
        <v>43.598281417830293</v>
      </c>
      <c r="D16" s="13">
        <v>27.976363460234428</v>
      </c>
      <c r="E16" s="13">
        <v>26.811811811811815</v>
      </c>
      <c r="F16" s="13">
        <v>17.513459711351402</v>
      </c>
      <c r="G16" s="13">
        <v>19.406264609630668</v>
      </c>
      <c r="H16" s="13">
        <v>25.659418998396006</v>
      </c>
      <c r="I16" s="13">
        <v>30.151322943095327</v>
      </c>
      <c r="J16" s="13">
        <v>25.466666666666665</v>
      </c>
      <c r="K16" s="13">
        <v>26.162869388675841</v>
      </c>
      <c r="L16" s="13">
        <v>23.44055944055944</v>
      </c>
      <c r="M16" s="13">
        <v>22.938326198428751</v>
      </c>
      <c r="O16" s="22" t="s">
        <v>13</v>
      </c>
      <c r="P16" s="25">
        <v>2.3040883318412413</v>
      </c>
      <c r="Q16" s="25">
        <v>2.8807665010645849</v>
      </c>
      <c r="R16" s="25">
        <v>1.8881987577639752</v>
      </c>
      <c r="S16" s="25">
        <v>2.2265170407315047</v>
      </c>
      <c r="T16" s="25">
        <v>2.1759415401911184</v>
      </c>
      <c r="U16" s="25">
        <v>2.3938869665513263</v>
      </c>
      <c r="V16" s="25">
        <v>2.7515527950310559</v>
      </c>
      <c r="W16" s="25">
        <v>2.9977477477477477</v>
      </c>
      <c r="X16" s="25">
        <v>1.7594677584442171</v>
      </c>
      <c r="Y16" s="25">
        <v>2.3923267326732671</v>
      </c>
      <c r="Z16" s="25">
        <v>2.106409719312945</v>
      </c>
      <c r="AA16" s="25">
        <v>2.0678541136556405</v>
      </c>
    </row>
    <row r="17" spans="1:27">
      <c r="A17" s="7" t="s">
        <v>15</v>
      </c>
      <c r="B17" s="13">
        <v>40.910593680630988</v>
      </c>
      <c r="C17" s="13">
        <v>50.970746425291878</v>
      </c>
      <c r="D17" s="13">
        <v>26.308096076542309</v>
      </c>
      <c r="E17" s="13">
        <v>25.456690259521402</v>
      </c>
      <c r="F17" s="13">
        <v>15.203840128004268</v>
      </c>
      <c r="G17" s="13">
        <v>16.79316239316239</v>
      </c>
      <c r="H17" s="13">
        <v>29.796784058399922</v>
      </c>
      <c r="I17" s="13">
        <v>16.397027391404425</v>
      </c>
      <c r="J17" s="13">
        <v>20.108974829382841</v>
      </c>
      <c r="K17" s="13">
        <v>17.579984135378108</v>
      </c>
      <c r="L17" s="13">
        <v>17.76220145379024</v>
      </c>
      <c r="M17" s="13">
        <v>16.528966425279791</v>
      </c>
      <c r="O17" s="24" t="s">
        <v>15</v>
      </c>
      <c r="P17" s="31">
        <v>2.9975775752681972</v>
      </c>
      <c r="Q17" s="31">
        <v>3.9138755980861246</v>
      </c>
      <c r="R17" s="31">
        <v>3.0081671415004747</v>
      </c>
      <c r="S17" s="31">
        <v>3.0073661158670117</v>
      </c>
      <c r="T17" s="31">
        <v>2.9444803098773402</v>
      </c>
      <c r="U17" s="31">
        <v>3.4494382022471912</v>
      </c>
      <c r="V17" s="31">
        <v>3.7297797900802636</v>
      </c>
      <c r="W17" s="31">
        <v>2.5032630522088355</v>
      </c>
      <c r="X17" s="31">
        <v>2.5705909943714822</v>
      </c>
      <c r="Y17" s="31">
        <v>2.3970256872465074</v>
      </c>
      <c r="Z17" s="31">
        <v>2.3404789053591792</v>
      </c>
      <c r="AA17" s="31">
        <v>2.4037817137386308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cuadro</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2023-07-27T15:29:05Z</dcterms:created>
  <dcterms:modified xsi:type="dcterms:W3CDTF">2026-01-09T10:52:20Z</dcterms:modified>
</cp:coreProperties>
</file>