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HP\Winword\INFORMATICA\ESTELA\WEB\Turismo\2026\"/>
    </mc:Choice>
  </mc:AlternateContent>
  <bookViews>
    <workbookView xWindow="0" yWindow="0" windowWidth="28800" windowHeight="12435"/>
  </bookViews>
  <sheets>
    <sheet name="Gualeguaychu - ER" sheetId="1" r:id="rId1"/>
  </sheets>
  <definedNames>
    <definedName name="_xlnm._FilterDatabase" localSheetId="0" hidden="1">'Gualeguaychu - ER'!$A$131:$A$137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0" i="1" l="1"/>
  <c r="E120" i="1"/>
  <c r="I120" i="1" s="1"/>
  <c r="D120" i="1"/>
  <c r="C120" i="1"/>
  <c r="B120" i="1"/>
  <c r="F120" i="1" l="1"/>
  <c r="G120" i="1"/>
  <c r="I103" i="1"/>
  <c r="I102" i="1"/>
  <c r="I101" i="1"/>
  <c r="I100" i="1"/>
  <c r="I99" i="1"/>
  <c r="I98" i="1"/>
  <c r="I97" i="1"/>
  <c r="I96" i="1"/>
  <c r="I95" i="1"/>
  <c r="I94" i="1"/>
  <c r="I93" i="1"/>
  <c r="I92" i="1"/>
  <c r="G103" i="1"/>
  <c r="G102" i="1"/>
  <c r="G101" i="1"/>
  <c r="G100" i="1"/>
  <c r="G99" i="1"/>
  <c r="G98" i="1"/>
  <c r="G97" i="1"/>
  <c r="G96" i="1"/>
  <c r="G95" i="1"/>
  <c r="G94" i="1"/>
  <c r="G93" i="1"/>
  <c r="G92" i="1"/>
  <c r="F103" i="1"/>
  <c r="F102" i="1"/>
  <c r="F101" i="1"/>
  <c r="F100" i="1"/>
  <c r="F99" i="1"/>
  <c r="F98" i="1"/>
  <c r="F97" i="1"/>
  <c r="F96" i="1"/>
  <c r="F95" i="1"/>
  <c r="F94" i="1"/>
  <c r="F93" i="1"/>
  <c r="F92" i="1"/>
  <c r="H104" i="1" l="1"/>
  <c r="E104" i="1"/>
  <c r="I104" i="1" l="1"/>
  <c r="D104" i="1" l="1"/>
  <c r="G104" i="1" s="1"/>
  <c r="C104" i="1"/>
  <c r="B104" i="1"/>
  <c r="F104" i="1" l="1"/>
  <c r="D88" i="1"/>
  <c r="C88" i="1"/>
  <c r="B88" i="1"/>
  <c r="D72" i="1"/>
  <c r="B72" i="1"/>
  <c r="D56" i="1" l="1"/>
  <c r="B56" i="1"/>
  <c r="D40" i="1" l="1"/>
  <c r="B40" i="1"/>
  <c r="D24" i="1"/>
  <c r="B24" i="1"/>
</calcChain>
</file>

<file path=xl/sharedStrings.xml><?xml version="1.0" encoding="utf-8"?>
<sst xmlns="http://schemas.openxmlformats.org/spreadsheetml/2006/main" count="312" uniqueCount="137">
  <si>
    <t>Enero</t>
  </si>
  <si>
    <t>Febrero</t>
  </si>
  <si>
    <t>Marzo</t>
  </si>
  <si>
    <t>Abril</t>
  </si>
  <si>
    <t>Mayo</t>
  </si>
  <si>
    <t>Junio</t>
  </si>
  <si>
    <t>Julio</t>
  </si>
  <si>
    <t>Agosto</t>
  </si>
  <si>
    <t>Septiembre</t>
  </si>
  <si>
    <t>Octubre</t>
  </si>
  <si>
    <t>Noviembre</t>
  </si>
  <si>
    <t>Diciembre</t>
  </si>
  <si>
    <t>.</t>
  </si>
  <si>
    <t>///</t>
  </si>
  <si>
    <t>Fuente: INDEC, Encuesta de Ocupación Hotelera 2018-2023. Disponible en https://www.indec.gob.ar/indec/web/Nivel4-Tema-3-13-56.</t>
  </si>
  <si>
    <t>Signos convencionales:</t>
  </si>
  <si>
    <t>/// Dato que no corresponde presentar</t>
  </si>
  <si>
    <t>. Dato no registrado</t>
  </si>
  <si>
    <t xml:space="preserve">Abril </t>
  </si>
  <si>
    <t>Nota:</t>
  </si>
  <si>
    <t xml:space="preserve">Mayo </t>
  </si>
  <si>
    <t>,</t>
  </si>
  <si>
    <t>30.2</t>
  </si>
  <si>
    <t xml:space="preserve">Total </t>
  </si>
  <si>
    <t>Total</t>
  </si>
  <si>
    <r>
      <t>Habitaciones o unidades disponibles</t>
    </r>
    <r>
      <rPr>
        <vertAlign val="superscript"/>
        <sz val="10"/>
        <rFont val="AvenirNext LT Pro Regular"/>
        <family val="2"/>
      </rPr>
      <t>(1)</t>
    </r>
    <r>
      <rPr>
        <sz val="10"/>
        <rFont val="AvenirNext LT Pro Regular"/>
        <family val="2"/>
      </rPr>
      <t xml:space="preserve"> </t>
    </r>
  </si>
  <si>
    <r>
      <t>Habitaciones o unidades ocupadas</t>
    </r>
    <r>
      <rPr>
        <vertAlign val="superscript"/>
        <sz val="10"/>
        <rFont val="AvenirNext LT Pro Regular"/>
        <family val="2"/>
      </rPr>
      <t xml:space="preserve">(2) </t>
    </r>
  </si>
  <si>
    <r>
      <t>Plazas disponibles</t>
    </r>
    <r>
      <rPr>
        <vertAlign val="superscript"/>
        <sz val="10"/>
        <rFont val="AvenirNext LT Pro Regular"/>
        <family val="2"/>
      </rPr>
      <t xml:space="preserve">(3) </t>
    </r>
  </si>
  <si>
    <r>
      <t>Plazas ocupadas</t>
    </r>
    <r>
      <rPr>
        <vertAlign val="superscript"/>
        <sz val="10"/>
        <rFont val="AvenirNext LT Pro Regular"/>
        <family val="2"/>
      </rPr>
      <t>(4)</t>
    </r>
  </si>
  <si>
    <r>
      <t>Porcentaje de ocupación de las habitaciones o unidades</t>
    </r>
    <r>
      <rPr>
        <vertAlign val="superscript"/>
        <sz val="10"/>
        <rFont val="AvenirNext LT Pro Regular"/>
        <family val="2"/>
      </rPr>
      <t xml:space="preserve">(5) </t>
    </r>
  </si>
  <si>
    <r>
      <t>Porcentaje de ocupación de plazas</t>
    </r>
    <r>
      <rPr>
        <vertAlign val="superscript"/>
        <sz val="10"/>
        <rFont val="AvenirNext LT Pro Regular"/>
        <family val="2"/>
      </rPr>
      <t>(6)</t>
    </r>
  </si>
  <si>
    <r>
      <t>Viajeros</t>
    </r>
    <r>
      <rPr>
        <vertAlign val="superscript"/>
        <sz val="10"/>
        <rFont val="AvenirNext LT Pro Regular"/>
        <family val="2"/>
      </rPr>
      <t xml:space="preserve">(7) </t>
    </r>
  </si>
  <si>
    <r>
      <t>Duración de estadía promedio de los turistas (en días)</t>
    </r>
    <r>
      <rPr>
        <vertAlign val="superscript"/>
        <sz val="10"/>
        <rFont val="AvenirNext LT Pro Regular"/>
        <family val="2"/>
      </rPr>
      <t>(8)</t>
    </r>
  </si>
  <si>
    <r>
      <t>Habitaciones o unidades disponibles</t>
    </r>
    <r>
      <rPr>
        <vertAlign val="superscript"/>
        <sz val="10"/>
        <rFont val="AvenirNext LT Pro Regular"/>
        <family val="2"/>
      </rPr>
      <t>(1)</t>
    </r>
  </si>
  <si>
    <r>
      <t>Porcentaje de ocupación de plazas</t>
    </r>
    <r>
      <rPr>
        <vertAlign val="superscript"/>
        <sz val="10"/>
        <rFont val="AvenirNext LT Pro Regular"/>
        <family val="2"/>
      </rPr>
      <t xml:space="preserve">(6) </t>
    </r>
  </si>
  <si>
    <r>
      <t>Plazas disponibles</t>
    </r>
    <r>
      <rPr>
        <vertAlign val="superscript"/>
        <sz val="10"/>
        <rFont val="AvenirNext LT Pro Regular"/>
        <family val="2"/>
      </rPr>
      <t>(3)</t>
    </r>
  </si>
  <si>
    <r>
      <t>Plazas ocupadas</t>
    </r>
    <r>
      <rPr>
        <vertAlign val="superscript"/>
        <sz val="10"/>
        <rFont val="AvenirNext LT Pro Regular"/>
        <family val="2"/>
      </rPr>
      <t xml:space="preserve"> (4)</t>
    </r>
  </si>
  <si>
    <r>
      <t>Porcentaje de ocupación de plazas</t>
    </r>
    <r>
      <rPr>
        <vertAlign val="superscript"/>
        <sz val="10"/>
        <rFont val="AvenirNext LT Pro Regular"/>
        <family val="2"/>
      </rPr>
      <t>(6)</t>
    </r>
    <r>
      <rPr>
        <sz val="10"/>
        <rFont val="AvenirNext LT Pro Regular"/>
        <family val="2"/>
      </rPr>
      <t xml:space="preserve"> </t>
    </r>
  </si>
  <si>
    <r>
      <t>Viajeros</t>
    </r>
    <r>
      <rPr>
        <vertAlign val="superscript"/>
        <sz val="10"/>
        <rFont val="AvenirNext LT Pro Regular"/>
        <family val="2"/>
      </rPr>
      <t>(7)</t>
    </r>
  </si>
  <si>
    <r>
      <t>Habitaciones o unidades disponibles</t>
    </r>
    <r>
      <rPr>
        <vertAlign val="superscript"/>
        <sz val="10"/>
        <rFont val="AvenirNext LT Pro Regular"/>
        <family val="2"/>
      </rPr>
      <t xml:space="preserve"> (1)</t>
    </r>
  </si>
  <si>
    <r>
      <t>Plazas disponibles</t>
    </r>
    <r>
      <rPr>
        <vertAlign val="superscript"/>
        <sz val="10"/>
        <rFont val="AvenirNext LT Pro Regular"/>
        <family val="2"/>
      </rPr>
      <t>(3)</t>
    </r>
    <r>
      <rPr>
        <sz val="10"/>
        <rFont val="AvenirNext LT Pro Regular"/>
        <family val="2"/>
      </rPr>
      <t xml:space="preserve"> </t>
    </r>
  </si>
  <si>
    <r>
      <t>Porcentaje de ocupación de las habitaciones o unidades</t>
    </r>
    <r>
      <rPr>
        <vertAlign val="superscript"/>
        <sz val="10"/>
        <rFont val="AvenirNext LT Pro Regular"/>
        <family val="2"/>
      </rPr>
      <t>(5)</t>
    </r>
  </si>
  <si>
    <r>
      <t>Habitaciones o unidades disponibles</t>
    </r>
    <r>
      <rPr>
        <vertAlign val="superscript"/>
        <sz val="10"/>
        <rFont val="AvenirNext LT Pro Regular"/>
        <family val="2"/>
      </rPr>
      <t xml:space="preserve">(1) </t>
    </r>
  </si>
  <si>
    <r>
      <t>Plazas ocupadas</t>
    </r>
    <r>
      <rPr>
        <vertAlign val="superscript"/>
        <sz val="10"/>
        <rFont val="AvenirNext LT Pro Regular"/>
        <family val="2"/>
      </rPr>
      <t>(4)</t>
    </r>
    <r>
      <rPr>
        <sz val="10"/>
        <rFont val="AvenirNext LT Pro Regular"/>
        <family val="2"/>
      </rPr>
      <t xml:space="preserve"> </t>
    </r>
  </si>
  <si>
    <t>Definiciones y fórmulas utilizadas:</t>
  </si>
  <si>
    <t>(1):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</si>
  <si>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(2): Se refiere al total de habitaciones y/o unidades que hayan sido alquiladas/vendidas en el mes de referencia. Resulta de multiplicar el total de habitaciones ocupadas por la cantidad de noches en que fueron ocupadas las mismas.</t>
  </si>
  <si>
    <t>(3): Las plazas disponibles son el número total de camas fijas y supletorias. Una cama matrimonial se contabiliza como 2 plazas. Están multiplicadas por la cantidad de días que se encuentra abierto cada establecimiento.</t>
  </si>
  <si>
    <t>(4): Se refiere al total de noches que cada viajero permaneció en una habitación. Se obtiene de multiplicar la cantidad de viajeros por la cantidad de noches que cada uno se haya alojado en el establecimiento.</t>
  </si>
  <si>
    <t>(5) Tasa de ocupación de habitaciones (TOH): (Habitaciones o unidades ocupadas / Habitaciones o unidades disponibles) * 100 en el mes de referencia</t>
  </si>
  <si>
    <t>(6) Tasa de ocupación de plazas (TOP): (Plazas ocupadas / Plazas disponibles) * 100 en el mes de referencia</t>
  </si>
  <si>
    <t>(7): Se considera viajero a toda persona que se ha trasladado de su lugar de residencia habitual por razones de diversa índole, tales como el ocio, los negocios, la visita a familiares o amigos, etc.; que realiza una o más pernoctaciones seguidas n el mismo establecimiento hotelero o para-hotelero y que abona por tal servicio. Un bebé que se aloja sin cargo no se considera viajero porque no ocupa una plaza.</t>
  </si>
  <si>
    <t>(8): Estadía promedio: plazas ocupadas / viajeros.</t>
  </si>
  <si>
    <t>(9): Estimación con coeficiente de variación superior al 20%</t>
  </si>
  <si>
    <r>
      <t>6730</t>
    </r>
    <r>
      <rPr>
        <vertAlign val="superscript"/>
        <sz val="10"/>
        <rFont val="AvenirNext LT Pro Regular"/>
        <family val="2"/>
      </rPr>
      <t>(9)</t>
    </r>
  </si>
  <si>
    <r>
      <t>5000</t>
    </r>
    <r>
      <rPr>
        <vertAlign val="superscript"/>
        <sz val="10"/>
        <rFont val="AvenirNext LT Pro Regular"/>
        <family val="2"/>
      </rPr>
      <t>(9)</t>
    </r>
  </si>
  <si>
    <r>
      <t>9103</t>
    </r>
    <r>
      <rPr>
        <vertAlign val="superscript"/>
        <sz val="10"/>
        <rFont val="AvenirNext LT Pro Regular"/>
        <family val="2"/>
      </rPr>
      <t>(9)</t>
    </r>
  </si>
  <si>
    <r>
      <t>8410</t>
    </r>
    <r>
      <rPr>
        <vertAlign val="superscript"/>
        <sz val="10"/>
        <rFont val="AvenirNext LT Pro Regular"/>
        <family val="2"/>
      </rPr>
      <t>(9)</t>
    </r>
  </si>
  <si>
    <r>
      <t>14369</t>
    </r>
    <r>
      <rPr>
        <vertAlign val="superscript"/>
        <sz val="10"/>
        <rFont val="AvenirNext LT Pro Regular"/>
        <family val="2"/>
      </rPr>
      <t>(9)</t>
    </r>
  </si>
  <si>
    <r>
      <t>13910</t>
    </r>
    <r>
      <rPr>
        <vertAlign val="superscript"/>
        <sz val="10"/>
        <rFont val="AvenirNext LT Pro Regular"/>
        <family val="2"/>
      </rPr>
      <t>(9)</t>
    </r>
  </si>
  <si>
    <r>
      <t>5800</t>
    </r>
    <r>
      <rPr>
        <vertAlign val="superscript"/>
        <sz val="10"/>
        <rFont val="AvenirNext LT Pro Regular"/>
        <family val="2"/>
      </rPr>
      <t>(9)</t>
    </r>
  </si>
  <si>
    <r>
      <t>3693</t>
    </r>
    <r>
      <rPr>
        <vertAlign val="superscript"/>
        <sz val="10"/>
        <rFont val="AvenirNext LT Pro Regular"/>
        <family val="2"/>
      </rPr>
      <t>(9)</t>
    </r>
  </si>
  <si>
    <r>
      <t>3455</t>
    </r>
    <r>
      <rPr>
        <vertAlign val="superscript"/>
        <sz val="10"/>
        <rFont val="AvenirNext LT Pro Regular"/>
        <family val="2"/>
      </rPr>
      <t>(9)</t>
    </r>
  </si>
  <si>
    <r>
      <t>6058</t>
    </r>
    <r>
      <rPr>
        <vertAlign val="superscript"/>
        <sz val="10"/>
        <rFont val="AvenirNext LT Pro Regular"/>
        <family val="2"/>
      </rPr>
      <t>(9)</t>
    </r>
  </si>
  <si>
    <r>
      <t>5500</t>
    </r>
    <r>
      <rPr>
        <vertAlign val="superscript"/>
        <sz val="10"/>
        <rFont val="AvenirNext LT Pro Regular"/>
        <family val="2"/>
      </rPr>
      <t>(9)</t>
    </r>
  </si>
  <si>
    <r>
      <t>5484</t>
    </r>
    <r>
      <rPr>
        <vertAlign val="superscript"/>
        <sz val="10"/>
        <rFont val="AvenirNext LT Pro Regular"/>
        <family val="2"/>
      </rPr>
      <t>(9)</t>
    </r>
  </si>
  <si>
    <r>
      <t xml:space="preserve">31.259 </t>
    </r>
    <r>
      <rPr>
        <vertAlign val="superscript"/>
        <sz val="10"/>
        <rFont val="AvenirNext LT Pro Regular"/>
        <family val="2"/>
      </rPr>
      <t>(9)</t>
    </r>
  </si>
  <si>
    <r>
      <t xml:space="preserve">35.493 </t>
    </r>
    <r>
      <rPr>
        <vertAlign val="superscript"/>
        <sz val="10"/>
        <rFont val="AvenirNext LT Pro Regular"/>
        <family val="2"/>
      </rPr>
      <t>(9)</t>
    </r>
  </si>
  <si>
    <r>
      <t xml:space="preserve">10.318 </t>
    </r>
    <r>
      <rPr>
        <vertAlign val="superscript"/>
        <sz val="10"/>
        <rFont val="AvenirNext LT Pro Regular"/>
        <family val="2"/>
      </rPr>
      <t>(9)</t>
    </r>
  </si>
  <si>
    <r>
      <t xml:space="preserve">7.421 </t>
    </r>
    <r>
      <rPr>
        <vertAlign val="superscript"/>
        <sz val="10"/>
        <rFont val="AvenirNext LT Pro Regular"/>
        <family val="2"/>
      </rPr>
      <t>(9)</t>
    </r>
  </si>
  <si>
    <r>
      <t xml:space="preserve">2.155 </t>
    </r>
    <r>
      <rPr>
        <vertAlign val="superscript"/>
        <sz val="10"/>
        <rFont val="AvenirNext LT Pro Regular"/>
        <family val="2"/>
      </rPr>
      <t>(9)</t>
    </r>
  </si>
  <si>
    <r>
      <t xml:space="preserve">2.692 </t>
    </r>
    <r>
      <rPr>
        <vertAlign val="superscript"/>
        <sz val="10"/>
        <rFont val="AvenirNext LT Pro Regular"/>
        <family val="2"/>
      </rPr>
      <t>(9)</t>
    </r>
  </si>
  <si>
    <r>
      <t xml:space="preserve">8.120 </t>
    </r>
    <r>
      <rPr>
        <vertAlign val="superscript"/>
        <sz val="10"/>
        <rFont val="AvenirNext LT Pro Regular"/>
        <family val="2"/>
      </rPr>
      <t>(9)</t>
    </r>
  </si>
  <si>
    <r>
      <t xml:space="preserve">5.432 </t>
    </r>
    <r>
      <rPr>
        <vertAlign val="superscript"/>
        <sz val="10"/>
        <rFont val="AvenirNext LT Pro Regular"/>
        <family val="2"/>
      </rPr>
      <t>(9)</t>
    </r>
  </si>
  <si>
    <r>
      <t xml:space="preserve">1.863 </t>
    </r>
    <r>
      <rPr>
        <vertAlign val="superscript"/>
        <sz val="10"/>
        <rFont val="AvenirNext LT Pro Regular"/>
        <family val="2"/>
      </rPr>
      <t>(9)</t>
    </r>
  </si>
  <si>
    <r>
      <t xml:space="preserve">1.420 </t>
    </r>
    <r>
      <rPr>
        <vertAlign val="superscript"/>
        <sz val="10"/>
        <rFont val="AvenirNext LT Pro Regular"/>
        <family val="2"/>
      </rPr>
      <t>(9)</t>
    </r>
  </si>
  <si>
    <r>
      <t xml:space="preserve">5.994 </t>
    </r>
    <r>
      <rPr>
        <vertAlign val="superscript"/>
        <sz val="10"/>
        <rFont val="AvenirNext LT Pro Regular"/>
        <family val="2"/>
      </rPr>
      <t>(9)</t>
    </r>
  </si>
  <si>
    <r>
      <t xml:space="preserve">5.294 </t>
    </r>
    <r>
      <rPr>
        <vertAlign val="superscript"/>
        <sz val="10"/>
        <rFont val="AvenirNext LT Pro Regular"/>
        <family val="2"/>
      </rPr>
      <t>(9)</t>
    </r>
  </si>
  <si>
    <r>
      <t xml:space="preserve">4.789 </t>
    </r>
    <r>
      <rPr>
        <vertAlign val="superscript"/>
        <sz val="10"/>
        <rFont val="AvenirNext LT Pro Regular"/>
        <family val="2"/>
      </rPr>
      <t>(9)</t>
    </r>
  </si>
  <si>
    <r>
      <t xml:space="preserve">6.566 </t>
    </r>
    <r>
      <rPr>
        <vertAlign val="superscript"/>
        <sz val="10"/>
        <rFont val="AvenirNext LT Pro Regular"/>
        <family val="2"/>
      </rPr>
      <t>(9)</t>
    </r>
  </si>
  <si>
    <r>
      <t xml:space="preserve">7.041 </t>
    </r>
    <r>
      <rPr>
        <vertAlign val="superscript"/>
        <sz val="10"/>
        <rFont val="AvenirNext LT Pro Regular"/>
        <family val="2"/>
      </rPr>
      <t>(9)</t>
    </r>
  </si>
  <si>
    <r>
      <t xml:space="preserve">8.818 </t>
    </r>
    <r>
      <rPr>
        <vertAlign val="superscript"/>
        <sz val="10"/>
        <rFont val="AvenirNext LT Pro Regular"/>
        <family val="2"/>
      </rPr>
      <t>(9)</t>
    </r>
  </si>
  <si>
    <r>
      <t xml:space="preserve">26.317 </t>
    </r>
    <r>
      <rPr>
        <vertAlign val="superscript"/>
        <sz val="10"/>
        <rFont val="AvenirNext LT Pro Regular"/>
        <family val="2"/>
      </rPr>
      <t>(9)</t>
    </r>
  </si>
  <si>
    <r>
      <t xml:space="preserve">28.026 </t>
    </r>
    <r>
      <rPr>
        <vertAlign val="superscript"/>
        <sz val="10"/>
        <rFont val="AvenirNext LT Pro Regular"/>
        <family val="2"/>
      </rPr>
      <t>(9)</t>
    </r>
  </si>
  <si>
    <r>
      <t xml:space="preserve">14.944 </t>
    </r>
    <r>
      <rPr>
        <vertAlign val="superscript"/>
        <sz val="10"/>
        <rFont val="AvenirNext LT Pro Regular"/>
        <family val="2"/>
      </rPr>
      <t>(9)</t>
    </r>
  </si>
  <si>
    <r>
      <t xml:space="preserve">8.459 </t>
    </r>
    <r>
      <rPr>
        <vertAlign val="superscript"/>
        <sz val="10"/>
        <rFont val="AvenirNext LT Pro Regular"/>
        <family val="2"/>
      </rPr>
      <t>(9)</t>
    </r>
  </si>
  <si>
    <r>
      <t xml:space="preserve">4.284 </t>
    </r>
    <r>
      <rPr>
        <vertAlign val="superscript"/>
        <sz val="10"/>
        <rFont val="AvenirNext LT Pro Regular"/>
        <family val="2"/>
      </rPr>
      <t>(9)</t>
    </r>
  </si>
  <si>
    <r>
      <t xml:space="preserve">3.100 </t>
    </r>
    <r>
      <rPr>
        <vertAlign val="superscript"/>
        <sz val="10"/>
        <rFont val="AvenirNext LT Pro Regular"/>
        <family val="2"/>
      </rPr>
      <t>(9)</t>
    </r>
  </si>
  <si>
    <r>
      <t xml:space="preserve">16.173 </t>
    </r>
    <r>
      <rPr>
        <vertAlign val="superscript"/>
        <sz val="10"/>
        <rFont val="AvenirNext LT Pro Regular"/>
        <family val="2"/>
      </rPr>
      <t>(9)</t>
    </r>
  </si>
  <si>
    <r>
      <t xml:space="preserve">11.895 </t>
    </r>
    <r>
      <rPr>
        <vertAlign val="superscript"/>
        <sz val="10"/>
        <rFont val="AvenirNext LT Pro Regular"/>
        <family val="2"/>
      </rPr>
      <t>(9)</t>
    </r>
  </si>
  <si>
    <r>
      <t xml:space="preserve">12.448 </t>
    </r>
    <r>
      <rPr>
        <vertAlign val="superscript"/>
        <sz val="10"/>
        <rFont val="AvenirNext LT Pro Regular"/>
        <family val="2"/>
      </rPr>
      <t>(9)</t>
    </r>
  </si>
  <si>
    <r>
      <t xml:space="preserve">17.771 </t>
    </r>
    <r>
      <rPr>
        <vertAlign val="superscript"/>
        <sz val="10"/>
        <rFont val="AvenirNext LT Pro Regular"/>
        <family val="2"/>
      </rPr>
      <t>(9)</t>
    </r>
  </si>
  <si>
    <r>
      <t xml:space="preserve">18.481 </t>
    </r>
    <r>
      <rPr>
        <vertAlign val="superscript"/>
        <sz val="10"/>
        <rFont val="AvenirNext LT Pro Regular"/>
        <family val="2"/>
      </rPr>
      <t>(9)</t>
    </r>
  </si>
  <si>
    <r>
      <t xml:space="preserve">20.581 </t>
    </r>
    <r>
      <rPr>
        <vertAlign val="superscript"/>
        <sz val="10"/>
        <rFont val="AvenirNext LT Pro Regular"/>
        <family val="2"/>
      </rPr>
      <t>(9)</t>
    </r>
  </si>
  <si>
    <r>
      <t xml:space="preserve">5.431 </t>
    </r>
    <r>
      <rPr>
        <vertAlign val="superscript"/>
        <sz val="10"/>
        <rFont val="AvenirNext LT Pro Regular"/>
        <family val="2"/>
      </rPr>
      <t>(9)</t>
    </r>
  </si>
  <si>
    <r>
      <t xml:space="preserve">1.750 </t>
    </r>
    <r>
      <rPr>
        <vertAlign val="superscript"/>
        <sz val="10"/>
        <rFont val="AvenirNext LT Pro Regular"/>
        <family val="2"/>
      </rPr>
      <t>(9)</t>
    </r>
  </si>
  <si>
    <r>
      <t xml:space="preserve">1.202 </t>
    </r>
    <r>
      <rPr>
        <vertAlign val="superscript"/>
        <sz val="10"/>
        <rFont val="AvenirNext LT Pro Regular"/>
        <family val="2"/>
      </rPr>
      <t>(9)</t>
    </r>
  </si>
  <si>
    <r>
      <t xml:space="preserve">4.860 </t>
    </r>
    <r>
      <rPr>
        <vertAlign val="superscript"/>
        <sz val="10"/>
        <rFont val="AvenirNext LT Pro Regular"/>
        <family val="2"/>
      </rPr>
      <t>(9)</t>
    </r>
  </si>
  <si>
    <r>
      <t xml:space="preserve">4.494 </t>
    </r>
    <r>
      <rPr>
        <vertAlign val="superscript"/>
        <sz val="10"/>
        <rFont val="AvenirNext LT Pro Regular"/>
        <family val="2"/>
      </rPr>
      <t>(9)</t>
    </r>
  </si>
  <si>
    <r>
      <t xml:space="preserve">4.066 </t>
    </r>
    <r>
      <rPr>
        <vertAlign val="superscript"/>
        <sz val="10"/>
        <rFont val="AvenirNext LT Pro Regular"/>
        <family val="2"/>
      </rPr>
      <t>(9)</t>
    </r>
  </si>
  <si>
    <r>
      <t xml:space="preserve">6.319 </t>
    </r>
    <r>
      <rPr>
        <vertAlign val="superscript"/>
        <sz val="10"/>
        <rFont val="AvenirNext LT Pro Regular"/>
        <family val="2"/>
      </rPr>
      <t>(9)</t>
    </r>
  </si>
  <si>
    <r>
      <t xml:space="preserve">6.962 </t>
    </r>
    <r>
      <rPr>
        <vertAlign val="superscript"/>
        <sz val="10"/>
        <rFont val="AvenirNext LT Pro Regular"/>
        <family val="2"/>
      </rPr>
      <t>(9)</t>
    </r>
  </si>
  <si>
    <r>
      <t xml:space="preserve">8.382 </t>
    </r>
    <r>
      <rPr>
        <vertAlign val="superscript"/>
        <sz val="10"/>
        <rFont val="AvenirNext LT Pro Regular"/>
        <family val="2"/>
      </rPr>
      <t>(9)</t>
    </r>
  </si>
  <si>
    <r>
      <t xml:space="preserve">6302 </t>
    </r>
    <r>
      <rPr>
        <vertAlign val="superscript"/>
        <sz val="10"/>
        <rFont val="AvenirNext LT Pro Regular"/>
        <family val="2"/>
      </rPr>
      <t>(9)</t>
    </r>
  </si>
  <si>
    <r>
      <t xml:space="preserve">33.707 </t>
    </r>
    <r>
      <rPr>
        <vertAlign val="superscript"/>
        <sz val="10"/>
        <rFont val="AvenirNext LT Pro Regular"/>
        <family val="2"/>
      </rPr>
      <t>(9)</t>
    </r>
  </si>
  <si>
    <r>
      <t>39.202</t>
    </r>
    <r>
      <rPr>
        <vertAlign val="superscript"/>
        <sz val="10"/>
        <rFont val="AvenirNext LT Pro Regular"/>
        <family val="2"/>
      </rPr>
      <t xml:space="preserve"> (9)</t>
    </r>
  </si>
  <si>
    <r>
      <t xml:space="preserve">21.614 </t>
    </r>
    <r>
      <rPr>
        <vertAlign val="superscript"/>
        <sz val="10"/>
        <rFont val="AvenirNext LT Pro Regular"/>
        <family val="2"/>
      </rPr>
      <t>(9)</t>
    </r>
  </si>
  <si>
    <r>
      <t xml:space="preserve">20.463 </t>
    </r>
    <r>
      <rPr>
        <vertAlign val="superscript"/>
        <sz val="10"/>
        <rFont val="AvenirNext LT Pro Regular"/>
        <family val="2"/>
      </rPr>
      <t>(9)</t>
    </r>
  </si>
  <si>
    <r>
      <t xml:space="preserve">12.993 </t>
    </r>
    <r>
      <rPr>
        <vertAlign val="superscript"/>
        <sz val="10"/>
        <rFont val="AvenirNext LT Pro Regular"/>
        <family val="2"/>
      </rPr>
      <t>(9)</t>
    </r>
  </si>
  <si>
    <r>
      <t xml:space="preserve">13.975 </t>
    </r>
    <r>
      <rPr>
        <vertAlign val="superscript"/>
        <sz val="10"/>
        <rFont val="AvenirNext LT Pro Regular"/>
        <family val="2"/>
      </rPr>
      <t>(9)</t>
    </r>
  </si>
  <si>
    <r>
      <t xml:space="preserve">23.882 </t>
    </r>
    <r>
      <rPr>
        <vertAlign val="superscript"/>
        <sz val="10"/>
        <rFont val="AvenirNext LT Pro Regular"/>
        <family val="2"/>
      </rPr>
      <t>(9)</t>
    </r>
  </si>
  <si>
    <r>
      <t xml:space="preserve">16.628 </t>
    </r>
    <r>
      <rPr>
        <vertAlign val="superscript"/>
        <sz val="10"/>
        <rFont val="AvenirNext LT Pro Regular"/>
        <family val="2"/>
      </rPr>
      <t>(9)</t>
    </r>
  </si>
  <si>
    <r>
      <t xml:space="preserve">16.118 </t>
    </r>
    <r>
      <rPr>
        <vertAlign val="superscript"/>
        <sz val="10"/>
        <rFont val="AvenirNext LT Pro Regular"/>
        <family val="2"/>
      </rPr>
      <t>(9)</t>
    </r>
  </si>
  <si>
    <r>
      <t xml:space="preserve">16.437 </t>
    </r>
    <r>
      <rPr>
        <vertAlign val="superscript"/>
        <sz val="10"/>
        <rFont val="AvenirNext LT Pro Regular"/>
        <family val="2"/>
      </rPr>
      <t>(9)</t>
    </r>
  </si>
  <si>
    <r>
      <t xml:space="preserve">15.291 </t>
    </r>
    <r>
      <rPr>
        <vertAlign val="superscript"/>
        <sz val="10"/>
        <rFont val="AvenirNext LT Pro Regular"/>
        <family val="2"/>
      </rPr>
      <t>(9)</t>
    </r>
  </si>
  <si>
    <r>
      <t xml:space="preserve">14.919 </t>
    </r>
    <r>
      <rPr>
        <vertAlign val="superscript"/>
        <sz val="10"/>
        <rFont val="AvenirNext LT Pro Regular"/>
        <family val="2"/>
      </rPr>
      <t>(9)</t>
    </r>
  </si>
  <si>
    <r>
      <t xml:space="preserve">8.324 </t>
    </r>
    <r>
      <rPr>
        <vertAlign val="superscript"/>
        <sz val="10"/>
        <rFont val="AvenirNext LT Pro Regular"/>
        <family val="2"/>
      </rPr>
      <t>(9)</t>
    </r>
  </si>
  <si>
    <r>
      <t xml:space="preserve">7.429 </t>
    </r>
    <r>
      <rPr>
        <vertAlign val="superscript"/>
        <sz val="10"/>
        <rFont val="AvenirNext LT Pro Regular"/>
        <family val="2"/>
      </rPr>
      <t>(9)</t>
    </r>
  </si>
  <si>
    <r>
      <t xml:space="preserve">4.877 </t>
    </r>
    <r>
      <rPr>
        <vertAlign val="superscript"/>
        <sz val="10"/>
        <rFont val="AvenirNext LT Pro Regular"/>
        <family val="2"/>
      </rPr>
      <t>(9)</t>
    </r>
  </si>
  <si>
    <r>
      <t xml:space="preserve">4.582 </t>
    </r>
    <r>
      <rPr>
        <vertAlign val="superscript"/>
        <sz val="10"/>
        <rFont val="AvenirNext LT Pro Regular"/>
        <family val="2"/>
      </rPr>
      <t>(9)</t>
    </r>
  </si>
  <si>
    <r>
      <t xml:space="preserve">6.952 </t>
    </r>
    <r>
      <rPr>
        <vertAlign val="superscript"/>
        <sz val="10"/>
        <rFont val="AvenirNext LT Pro Regular"/>
        <family val="2"/>
      </rPr>
      <t>(9)</t>
    </r>
  </si>
  <si>
    <r>
      <t xml:space="preserve">6.204 </t>
    </r>
    <r>
      <rPr>
        <vertAlign val="superscript"/>
        <sz val="10"/>
        <rFont val="AvenirNext LT Pro Regular"/>
        <family val="2"/>
      </rPr>
      <t>(9)</t>
    </r>
  </si>
  <si>
    <r>
      <t xml:space="preserve">7.195 </t>
    </r>
    <r>
      <rPr>
        <vertAlign val="superscript"/>
        <sz val="10"/>
        <rFont val="AvenirNext LT Pro Regular"/>
        <family val="2"/>
      </rPr>
      <t>(9)</t>
    </r>
  </si>
  <si>
    <r>
      <t xml:space="preserve">6.862 </t>
    </r>
    <r>
      <rPr>
        <vertAlign val="superscript"/>
        <sz val="10"/>
        <rFont val="AvenirNext LT Pro Regular"/>
        <family val="2"/>
      </rPr>
      <t>(9)</t>
    </r>
  </si>
  <si>
    <r>
      <t xml:space="preserve">6.772 </t>
    </r>
    <r>
      <rPr>
        <vertAlign val="superscript"/>
        <sz val="10"/>
        <rFont val="AvenirNext LT Pro Regular"/>
        <family val="2"/>
      </rPr>
      <t>(9)</t>
    </r>
  </si>
  <si>
    <r>
      <t xml:space="preserve">6.536 </t>
    </r>
    <r>
      <rPr>
        <vertAlign val="superscript"/>
        <sz val="10"/>
        <rFont val="AvenirNext LT Pro Regular"/>
        <family val="2"/>
      </rPr>
      <t>(9)</t>
    </r>
  </si>
  <si>
    <r>
      <t>9.696</t>
    </r>
    <r>
      <rPr>
        <vertAlign val="superscript"/>
        <sz val="10"/>
        <rFont val="AvenirNext LT Pro Regular"/>
        <family val="2"/>
      </rPr>
      <t>(9)</t>
    </r>
  </si>
  <si>
    <r>
      <t>20.698</t>
    </r>
    <r>
      <rPr>
        <vertAlign val="superscript"/>
        <sz val="10"/>
        <rFont val="AvenirNext LT Pro Regular"/>
        <family val="2"/>
      </rPr>
      <t>(9)</t>
    </r>
  </si>
  <si>
    <r>
      <t>24.263</t>
    </r>
    <r>
      <rPr>
        <vertAlign val="superscript"/>
        <sz val="10"/>
        <rFont val="AvenirNext LT Pro Regular"/>
        <family val="2"/>
      </rPr>
      <t>(9)</t>
    </r>
  </si>
  <si>
    <r>
      <t xml:space="preserve">16.332 </t>
    </r>
    <r>
      <rPr>
        <vertAlign val="superscript"/>
        <sz val="10"/>
        <rFont val="AvenirNext LT Pro Regular"/>
        <family val="2"/>
      </rPr>
      <t>(9)</t>
    </r>
  </si>
  <si>
    <r>
      <t xml:space="preserve">18.903 </t>
    </r>
    <r>
      <rPr>
        <vertAlign val="superscript"/>
        <sz val="10"/>
        <rFont val="AvenirNext LT Pro Regular"/>
        <family val="2"/>
      </rPr>
      <t>(9)</t>
    </r>
  </si>
  <si>
    <r>
      <t xml:space="preserve">11.545 </t>
    </r>
    <r>
      <rPr>
        <vertAlign val="superscript"/>
        <sz val="10"/>
        <rFont val="AvenirNext LT Pro Regular"/>
        <family val="2"/>
      </rPr>
      <t>(9)</t>
    </r>
  </si>
  <si>
    <r>
      <t xml:space="preserve">11.237 </t>
    </r>
    <r>
      <rPr>
        <vertAlign val="superscript"/>
        <sz val="10"/>
        <rFont val="AvenirNext LT Pro Regular"/>
        <family val="2"/>
      </rPr>
      <t>(9)</t>
    </r>
  </si>
  <si>
    <r>
      <t xml:space="preserve">8.980 </t>
    </r>
    <r>
      <rPr>
        <vertAlign val="superscript"/>
        <sz val="10"/>
        <rFont val="AvenirNext LT Pro Regular"/>
        <family val="2"/>
      </rPr>
      <t>(9)</t>
    </r>
  </si>
  <si>
    <r>
      <rPr>
        <sz val="10"/>
        <rFont val="AvenirNext LT Pro Regular"/>
        <family val="2"/>
      </rPr>
      <t>9.452</t>
    </r>
    <r>
      <rPr>
        <vertAlign val="superscript"/>
        <sz val="10"/>
        <rFont val="AvenirNext LT Pro Regular"/>
        <family val="2"/>
      </rPr>
      <t>(9)</t>
    </r>
  </si>
  <si>
    <r>
      <t>10.165</t>
    </r>
    <r>
      <rPr>
        <vertAlign val="superscript"/>
        <sz val="10"/>
        <rFont val="AvenirNext LT Pro Regular"/>
        <family val="2"/>
      </rPr>
      <t>(9)</t>
    </r>
  </si>
  <si>
    <t xml:space="preserve"> Gualeguaychú. Oferta y Demanda Hotelera Anual. Período 2019- 2025.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</si>
</sst>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_ * #,##0_ ;_ * \-#,##0_ ;_ * &quot;-&quot;??_ ;_ @_ "/>
    <numFmt numFmtId="167" formatCode="_ * #,##0.0_ ;_ * \-#,##0.0_ ;_ * &quot;-&quot;??_ ;_ @_ "/>
  </numFmts>
  <fonts count="11">
    <font>
      <sz val="11"/>
      <color theme="1"/>
      <name val="Calibri"/>
      <family val="2"/>
      <scheme val="minor"/>
    </font>
    <font>
      <sz val="11"/>
      <color theme="1"/>
      <name val="Calibri"/>
      <family val="2"/>
      <scheme val="minor"/>
    </font>
    <font>
      <b/>
      <sz val="10"/>
      <name val="AvenirNext LT Pro Regular"/>
      <family val="2"/>
    </font>
    <font>
      <sz val="10"/>
      <name val="AvenirNext LT Pro Regular"/>
      <family val="2"/>
    </font>
    <font>
      <b/>
      <sz val="10"/>
      <name val="Arial Narrow"/>
      <family val="2"/>
    </font>
    <font>
      <sz val="8"/>
      <name val="Arial Narrow"/>
      <family val="2"/>
    </font>
    <font>
      <sz val="11"/>
      <name val="AvenirNext LT Pro Regular"/>
      <family val="2"/>
    </font>
    <font>
      <b/>
      <sz val="11"/>
      <name val="AvenirNext LT Pro Regular"/>
      <family val="2"/>
    </font>
    <font>
      <sz val="8"/>
      <name val="AvenirNext LT Pro Regular"/>
      <family val="2"/>
    </font>
    <font>
      <vertAlign val="superscript"/>
      <sz val="10"/>
      <name val="AvenirNext LT Pro Regular"/>
      <family val="2"/>
    </font>
    <font>
      <b/>
      <sz val="8"/>
      <name val="AvenirNext LT Pro Regular"/>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07">
    <xf numFmtId="0" fontId="0" fillId="0" borderId="0" xfId="0"/>
    <xf numFmtId="0" fontId="3" fillId="0" borderId="0" xfId="0" applyFont="1" applyBorder="1" applyAlignment="1"/>
    <xf numFmtId="0" fontId="3" fillId="0" borderId="0" xfId="0" applyFont="1" applyBorder="1"/>
    <xf numFmtId="0" fontId="3" fillId="0" borderId="0" xfId="0" applyFont="1"/>
    <xf numFmtId="0" fontId="3" fillId="0" borderId="0" xfId="0" applyFont="1" applyAlignment="1"/>
    <xf numFmtId="3" fontId="5" fillId="3" borderId="0" xfId="0" applyNumberFormat="1" applyFont="1" applyFill="1" applyAlignment="1">
      <alignment horizontal="right" vertical="center"/>
    </xf>
    <xf numFmtId="3" fontId="5" fillId="3" borderId="0" xfId="0" applyNumberFormat="1" applyFont="1" applyFill="1" applyAlignment="1">
      <alignment horizontal="right"/>
    </xf>
    <xf numFmtId="0" fontId="4" fillId="0" borderId="0" xfId="0" applyFont="1" applyBorder="1" applyAlignment="1">
      <alignment horizontal="left" wrapText="1"/>
    </xf>
    <xf numFmtId="0" fontId="4" fillId="0" borderId="0" xfId="0" applyFont="1" applyBorder="1" applyAlignment="1">
      <alignment horizontal="left"/>
    </xf>
    <xf numFmtId="0" fontId="4" fillId="0" borderId="0" xfId="0" applyFont="1" applyBorder="1" applyAlignment="1">
      <alignment horizontal="left"/>
    </xf>
    <xf numFmtId="0" fontId="4" fillId="0" borderId="2" xfId="0" applyFont="1" applyBorder="1" applyAlignment="1">
      <alignment horizontal="left"/>
    </xf>
    <xf numFmtId="0" fontId="4" fillId="0" borderId="0" xfId="0" applyFont="1" applyBorder="1" applyAlignment="1">
      <alignment horizontal="left"/>
    </xf>
    <xf numFmtId="3" fontId="5" fillId="0" borderId="0" xfId="0" applyNumberFormat="1" applyFont="1"/>
    <xf numFmtId="0" fontId="4" fillId="0" borderId="0" xfId="0" applyFont="1" applyBorder="1" applyAlignment="1">
      <alignment horizontal="left"/>
    </xf>
    <xf numFmtId="0" fontId="3" fillId="0" borderId="0" xfId="0" applyFont="1" applyAlignment="1">
      <alignment horizontal="center"/>
    </xf>
    <xf numFmtId="0" fontId="2" fillId="0" borderId="0" xfId="0" applyFont="1" applyBorder="1" applyAlignment="1">
      <alignment horizontal="center"/>
    </xf>
    <xf numFmtId="0" fontId="2" fillId="0" borderId="0"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vertical="center"/>
    </xf>
    <xf numFmtId="0" fontId="6" fillId="0" borderId="0" xfId="0" applyFont="1"/>
    <xf numFmtId="0" fontId="3" fillId="0" borderId="2" xfId="0" applyFont="1" applyBorder="1" applyAlignment="1">
      <alignment horizontal="left"/>
    </xf>
    <xf numFmtId="3" fontId="3" fillId="0" borderId="0" xfId="0" applyNumberFormat="1" applyFont="1"/>
    <xf numFmtId="0" fontId="2" fillId="0" borderId="0" xfId="0" applyFont="1" applyBorder="1" applyAlignment="1">
      <alignment horizontal="left" wrapText="1"/>
    </xf>
    <xf numFmtId="3" fontId="2" fillId="0" borderId="0" xfId="0" applyNumberFormat="1" applyFont="1" applyBorder="1" applyAlignment="1">
      <alignment horizontal="left"/>
    </xf>
    <xf numFmtId="0" fontId="2" fillId="0" borderId="3" xfId="0" applyFont="1" applyFill="1" applyBorder="1" applyAlignment="1">
      <alignment horizontal="center" wrapText="1"/>
    </xf>
    <xf numFmtId="0" fontId="3" fillId="0" borderId="3" xfId="0" applyFont="1" applyBorder="1" applyAlignment="1">
      <alignment horizontal="center" vertical="center" wrapText="1"/>
    </xf>
    <xf numFmtId="0" fontId="3" fillId="0" borderId="5" xfId="0" applyFont="1" applyBorder="1" applyAlignment="1">
      <alignment vertical="center" wrapText="1"/>
    </xf>
    <xf numFmtId="0" fontId="3" fillId="0" borderId="0" xfId="0" applyFont="1" applyFill="1" applyBorder="1" applyAlignment="1">
      <alignment horizontal="left"/>
    </xf>
    <xf numFmtId="3" fontId="3" fillId="2" borderId="2" xfId="0" applyNumberFormat="1" applyFont="1" applyFill="1" applyBorder="1" applyAlignment="1">
      <alignment horizontal="center"/>
    </xf>
    <xf numFmtId="3" fontId="3" fillId="2" borderId="0" xfId="0" applyNumberFormat="1" applyFont="1" applyFill="1" applyBorder="1" applyAlignment="1">
      <alignment horizontal="center"/>
    </xf>
    <xf numFmtId="165" fontId="3" fillId="2" borderId="0" xfId="0" applyNumberFormat="1" applyFont="1" applyFill="1" applyBorder="1" applyAlignment="1">
      <alignment horizontal="center"/>
    </xf>
    <xf numFmtId="165" fontId="3" fillId="0" borderId="0" xfId="1" applyNumberFormat="1" applyFont="1" applyAlignment="1">
      <alignment horizontal="center" vertical="center" wrapText="1"/>
    </xf>
    <xf numFmtId="166" fontId="3" fillId="2" borderId="0" xfId="2" applyNumberFormat="1" applyFont="1" applyFill="1" applyBorder="1" applyAlignment="1">
      <alignment horizontal="right"/>
    </xf>
    <xf numFmtId="2" fontId="3" fillId="0" borderId="0" xfId="1" applyNumberFormat="1" applyFont="1" applyBorder="1" applyAlignment="1">
      <alignment horizontal="center" vertical="center" wrapText="1"/>
    </xf>
    <xf numFmtId="3" fontId="3" fillId="2" borderId="0" xfId="0" applyNumberFormat="1" applyFont="1" applyFill="1" applyBorder="1" applyAlignment="1">
      <alignment horizontal="right"/>
    </xf>
    <xf numFmtId="1" fontId="3" fillId="2" borderId="0" xfId="0" applyNumberFormat="1" applyFont="1" applyFill="1" applyBorder="1" applyAlignment="1">
      <alignment horizontal="center"/>
    </xf>
    <xf numFmtId="3" fontId="3" fillId="0" borderId="0" xfId="0" applyNumberFormat="1" applyFont="1" applyAlignment="1">
      <alignment horizontal="center" vertical="center"/>
    </xf>
    <xf numFmtId="0" fontId="3" fillId="0" borderId="0" xfId="0" applyFont="1" applyAlignment="1">
      <alignment horizontal="center" vertical="center"/>
    </xf>
    <xf numFmtId="3" fontId="3" fillId="0" borderId="0" xfId="0" applyNumberFormat="1" applyFont="1" applyAlignment="1">
      <alignment horizontal="right" vertical="center"/>
    </xf>
    <xf numFmtId="2" fontId="3" fillId="0" borderId="0" xfId="0" applyNumberFormat="1" applyFont="1" applyBorder="1" applyAlignment="1">
      <alignment horizontal="center" vertical="center"/>
    </xf>
    <xf numFmtId="165" fontId="3" fillId="0" borderId="0" xfId="0" applyNumberFormat="1" applyFont="1" applyAlignment="1">
      <alignment horizontal="center" vertical="center"/>
    </xf>
    <xf numFmtId="3" fontId="3" fillId="2" borderId="4" xfId="0" applyNumberFormat="1" applyFont="1" applyFill="1" applyBorder="1" applyAlignment="1">
      <alignment horizontal="center"/>
    </xf>
    <xf numFmtId="3" fontId="2" fillId="0" borderId="3" xfId="0" applyNumberFormat="1" applyFont="1" applyBorder="1" applyAlignment="1">
      <alignment horizontal="center" vertical="center"/>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166" fontId="2" fillId="0" borderId="1" xfId="0" applyNumberFormat="1" applyFont="1" applyBorder="1" applyAlignment="1">
      <alignment horizontal="right" vertical="center"/>
    </xf>
    <xf numFmtId="0" fontId="2" fillId="0" borderId="1" xfId="0" applyFont="1" applyFill="1" applyBorder="1" applyAlignment="1">
      <alignment horizontal="center" wrapText="1"/>
    </xf>
    <xf numFmtId="0" fontId="3" fillId="0" borderId="3" xfId="0" applyFont="1" applyBorder="1" applyAlignment="1">
      <alignment vertical="center" wrapText="1"/>
    </xf>
    <xf numFmtId="0" fontId="3" fillId="0" borderId="5" xfId="0" applyFont="1" applyBorder="1" applyAlignment="1">
      <alignment horizontal="center" vertical="center" wrapText="1"/>
    </xf>
    <xf numFmtId="3" fontId="3" fillId="2" borderId="2" xfId="0" applyNumberFormat="1" applyFont="1" applyFill="1" applyBorder="1" applyAlignment="1">
      <alignment horizontal="right"/>
    </xf>
    <xf numFmtId="0" fontId="3" fillId="0" borderId="2" xfId="0" quotePrefix="1" applyFont="1" applyBorder="1" applyAlignment="1">
      <alignment horizontal="right" vertical="center"/>
    </xf>
    <xf numFmtId="0" fontId="3" fillId="0" borderId="0" xfId="0" quotePrefix="1" applyFont="1" applyAlignment="1">
      <alignment horizontal="right" vertical="center"/>
    </xf>
    <xf numFmtId="0" fontId="3" fillId="0" borderId="0" xfId="0" quotePrefix="1" applyFont="1" applyAlignment="1">
      <alignment horizontal="center" vertical="center"/>
    </xf>
    <xf numFmtId="0" fontId="3" fillId="0" borderId="0" xfId="0" quotePrefix="1"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right" vertical="center"/>
    </xf>
    <xf numFmtId="3" fontId="2" fillId="0" borderId="3" xfId="0" applyNumberFormat="1" applyFont="1" applyBorder="1" applyAlignment="1">
      <alignment vertical="center"/>
    </xf>
    <xf numFmtId="3" fontId="2" fillId="0" borderId="1" xfId="0" applyNumberFormat="1" applyFont="1" applyBorder="1" applyAlignment="1">
      <alignment horizontal="right" vertical="center"/>
    </xf>
    <xf numFmtId="165" fontId="2" fillId="0" borderId="1" xfId="0" applyNumberFormat="1" applyFont="1" applyBorder="1" applyAlignment="1">
      <alignment horizontal="center" vertical="center"/>
    </xf>
    <xf numFmtId="3" fontId="2" fillId="0" borderId="1" xfId="0" applyNumberFormat="1" applyFont="1" applyBorder="1" applyAlignment="1">
      <alignment vertical="center"/>
    </xf>
    <xf numFmtId="0" fontId="2" fillId="3" borderId="1" xfId="0" applyFont="1" applyFill="1" applyBorder="1" applyAlignment="1">
      <alignment horizont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Border="1" applyAlignment="1">
      <alignment horizontal="left"/>
    </xf>
    <xf numFmtId="3" fontId="3" fillId="3" borderId="2" xfId="0" applyNumberFormat="1" applyFont="1" applyFill="1" applyBorder="1" applyAlignment="1">
      <alignment horizontal="right"/>
    </xf>
    <xf numFmtId="3" fontId="3" fillId="3" borderId="0" xfId="0" applyNumberFormat="1" applyFont="1" applyFill="1" applyBorder="1" applyAlignment="1">
      <alignment horizontal="right"/>
    </xf>
    <xf numFmtId="165" fontId="3" fillId="3" borderId="0" xfId="0" applyNumberFormat="1" applyFont="1" applyFill="1" applyBorder="1" applyAlignment="1">
      <alignment horizontal="right"/>
    </xf>
    <xf numFmtId="165" fontId="3" fillId="3" borderId="0" xfId="1" applyNumberFormat="1" applyFont="1" applyFill="1" applyAlignment="1">
      <alignment horizontal="right" vertical="center" wrapText="1"/>
    </xf>
    <xf numFmtId="2" fontId="3" fillId="3" borderId="0" xfId="1" applyNumberFormat="1" applyFont="1" applyFill="1" applyBorder="1" applyAlignment="1">
      <alignment horizontal="right" vertical="center" wrapText="1"/>
    </xf>
    <xf numFmtId="166" fontId="3" fillId="3" borderId="2" xfId="2" applyNumberFormat="1" applyFont="1" applyFill="1" applyBorder="1" applyAlignment="1">
      <alignment horizontal="right"/>
    </xf>
    <xf numFmtId="166" fontId="3" fillId="3" borderId="0" xfId="2" applyNumberFormat="1" applyFont="1" applyFill="1" applyBorder="1" applyAlignment="1">
      <alignment horizontal="right"/>
    </xf>
    <xf numFmtId="167" fontId="3" fillId="3" borderId="0" xfId="2" applyNumberFormat="1" applyFont="1" applyFill="1" applyBorder="1" applyAlignment="1">
      <alignment horizontal="right"/>
    </xf>
    <xf numFmtId="167" fontId="3" fillId="3" borderId="0" xfId="2" applyNumberFormat="1" applyFont="1" applyFill="1" applyAlignment="1">
      <alignment horizontal="right" vertical="center" wrapText="1"/>
    </xf>
    <xf numFmtId="164" fontId="3" fillId="3" borderId="0" xfId="2" applyNumberFormat="1" applyFont="1" applyFill="1" applyBorder="1" applyAlignment="1">
      <alignment horizontal="right" vertical="center" wrapText="1"/>
    </xf>
    <xf numFmtId="3" fontId="2" fillId="3" borderId="1" xfId="0" applyNumberFormat="1" applyFont="1" applyFill="1" applyBorder="1" applyAlignment="1">
      <alignment horizontal="right"/>
    </xf>
    <xf numFmtId="0" fontId="2" fillId="0" borderId="1" xfId="0" applyFont="1" applyBorder="1" applyAlignment="1">
      <alignment vertical="center"/>
    </xf>
    <xf numFmtId="0" fontId="2" fillId="0" borderId="1" xfId="0" applyFont="1" applyBorder="1" applyAlignment="1">
      <alignment horizontal="right" vertical="center"/>
    </xf>
    <xf numFmtId="3" fontId="3" fillId="3" borderId="2" xfId="0" applyNumberFormat="1" applyFont="1" applyFill="1" applyBorder="1" applyAlignment="1">
      <alignment horizontal="right" vertical="center"/>
    </xf>
    <xf numFmtId="3" fontId="3" fillId="3" borderId="0" xfId="0" applyNumberFormat="1" applyFont="1" applyFill="1" applyAlignment="1">
      <alignment horizontal="right" vertical="center"/>
    </xf>
    <xf numFmtId="165" fontId="3" fillId="3" borderId="0" xfId="0" applyNumberFormat="1" applyFont="1" applyFill="1" applyBorder="1" applyAlignment="1">
      <alignment horizontal="center"/>
    </xf>
    <xf numFmtId="165" fontId="3" fillId="3" borderId="0" xfId="1" applyNumberFormat="1" applyFont="1" applyFill="1" applyAlignment="1">
      <alignment horizontal="center" vertical="center" wrapText="1"/>
    </xf>
    <xf numFmtId="2" fontId="3" fillId="3" borderId="0" xfId="1" applyNumberFormat="1" applyFont="1" applyFill="1" applyBorder="1" applyAlignment="1">
      <alignment horizontal="center" vertical="center" wrapText="1"/>
    </xf>
    <xf numFmtId="3" fontId="3" fillId="3" borderId="0" xfId="0" applyNumberFormat="1" applyFont="1" applyFill="1" applyAlignment="1">
      <alignment horizontal="right"/>
    </xf>
    <xf numFmtId="3" fontId="9" fillId="3" borderId="0" xfId="0" applyNumberFormat="1" applyFont="1" applyFill="1" applyAlignment="1">
      <alignment horizontal="right"/>
    </xf>
    <xf numFmtId="3" fontId="2" fillId="0" borderId="1" xfId="0" applyNumberFormat="1" applyFont="1" applyBorder="1"/>
    <xf numFmtId="3" fontId="2" fillId="0" borderId="0" xfId="0" applyNumberFormat="1" applyFont="1" applyBorder="1" applyAlignment="1">
      <alignment vertical="center"/>
    </xf>
    <xf numFmtId="165" fontId="2" fillId="0" borderId="0" xfId="0" applyNumberFormat="1" applyFont="1" applyBorder="1" applyAlignment="1">
      <alignment horizontal="center" vertical="center"/>
    </xf>
    <xf numFmtId="0" fontId="2" fillId="0" borderId="0" xfId="0" applyFont="1" applyBorder="1" applyAlignment="1">
      <alignment horizontal="center" vertical="center"/>
    </xf>
    <xf numFmtId="3" fontId="2" fillId="0" borderId="0" xfId="0" applyNumberFormat="1" applyFont="1" applyBorder="1"/>
    <xf numFmtId="165" fontId="3" fillId="0" borderId="0" xfId="1" applyNumberFormat="1" applyFont="1" applyBorder="1" applyAlignment="1">
      <alignment horizontal="center" vertical="center" wrapText="1"/>
    </xf>
    <xf numFmtId="165" fontId="3" fillId="0" borderId="6" xfId="1" applyNumberFormat="1" applyFont="1" applyBorder="1" applyAlignment="1">
      <alignment horizontal="center" vertical="center" wrapText="1"/>
    </xf>
    <xf numFmtId="2" fontId="3" fillId="0" borderId="6" xfId="1" applyNumberFormat="1" applyFont="1" applyBorder="1" applyAlignment="1">
      <alignment horizontal="center" vertical="center" wrapText="1"/>
    </xf>
    <xf numFmtId="165" fontId="2" fillId="2" borderId="1" xfId="0" applyNumberFormat="1" applyFont="1" applyFill="1" applyBorder="1" applyAlignment="1">
      <alignment horizontal="center"/>
    </xf>
    <xf numFmtId="165" fontId="2" fillId="0" borderId="1" xfId="1" applyNumberFormat="1" applyFont="1" applyBorder="1" applyAlignment="1">
      <alignment horizontal="center" vertical="center" wrapText="1"/>
    </xf>
    <xf numFmtId="2" fontId="2" fillId="0" borderId="6" xfId="1" applyNumberFormat="1" applyFont="1" applyBorder="1" applyAlignment="1">
      <alignment horizontal="center" vertical="center" wrapText="1"/>
    </xf>
    <xf numFmtId="0" fontId="8" fillId="0" borderId="0" xfId="0" applyFont="1" applyAlignment="1"/>
    <xf numFmtId="0" fontId="8" fillId="0" borderId="0" xfId="0" applyFont="1"/>
    <xf numFmtId="0" fontId="8" fillId="0" borderId="0" xfId="0" quotePrefix="1" applyFont="1" applyAlignment="1"/>
    <xf numFmtId="0" fontId="10" fillId="0" borderId="0" xfId="0" applyFont="1" applyAlignment="1"/>
    <xf numFmtId="165" fontId="2" fillId="2" borderId="0" xfId="0" applyNumberFormat="1" applyFont="1" applyFill="1" applyBorder="1" applyAlignment="1">
      <alignment horizontal="center"/>
    </xf>
    <xf numFmtId="165" fontId="2" fillId="0" borderId="0" xfId="1" applyNumberFormat="1" applyFont="1" applyBorder="1" applyAlignment="1">
      <alignment horizontal="center" vertical="center" wrapText="1"/>
    </xf>
    <xf numFmtId="2" fontId="2" fillId="0" borderId="0" xfId="1" applyNumberFormat="1" applyFont="1" applyBorder="1" applyAlignment="1">
      <alignment horizontal="center" vertical="center" wrapText="1"/>
    </xf>
    <xf numFmtId="0" fontId="8" fillId="0" borderId="0" xfId="0" applyFont="1" applyBorder="1" applyAlignment="1">
      <alignment horizontal="left" wrapText="1"/>
    </xf>
    <xf numFmtId="0" fontId="7" fillId="0" borderId="0" xfId="0" applyFont="1" applyBorder="1" applyAlignment="1">
      <alignment horizontal="left" wrapText="1"/>
    </xf>
    <xf numFmtId="0" fontId="7" fillId="0" borderId="0" xfId="0" applyFont="1" applyBorder="1" applyAlignment="1">
      <alignment horizontal="left"/>
    </xf>
    <xf numFmtId="0" fontId="8" fillId="0" borderId="0" xfId="0" applyFont="1" applyAlignment="1">
      <alignment horizontal="left" wrapText="1"/>
    </xf>
  </cellXfs>
  <cellStyles count="3">
    <cellStyle name="Millares" xfId="2" builtinId="3"/>
    <cellStyle name="Normal" xfId="0" builtinId="0"/>
    <cellStyle name="Porcentaje" xfId="1" builtinId="5"/>
  </cellStyles>
  <dxfs count="0"/>
  <tableStyles count="0" defaultTableStyle="TableStyleMedium9" defaultPivotStyle="PivotStyleLight16"/>
  <colors>
    <mruColors>
      <color rgb="FF31869B"/>
      <color rgb="FF0B5C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Cn" panose="020B0706020202020204" pitchFamily="34" charset="0"/>
                <a:ea typeface="+mj-ea"/>
                <a:cs typeface="+mj-cs"/>
              </a:defRPr>
            </a:pPr>
            <a:r>
              <a:rPr lang="es-AR" sz="1100">
                <a:latin typeface="AvenirNext LT Pro Cn" panose="020B0706020202020204" pitchFamily="34" charset="0"/>
              </a:rPr>
              <a:t>Gualeguaychú.</a:t>
            </a:r>
            <a:r>
              <a:rPr lang="es-AR" sz="1100" baseline="0">
                <a:latin typeface="AvenirNext LT Pro Cn" panose="020B0706020202020204" pitchFamily="34" charset="0"/>
              </a:rPr>
              <a:t> Cantidad anual de viajeros. Período 2019-2024</a:t>
            </a:r>
            <a:endParaRPr lang="es-AR" sz="1100">
              <a:latin typeface="AvenirNext LT Pro Cn" panose="020B0706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Cn" panose="020B0706020202020204" pitchFamily="34" charset="0"/>
              <a:ea typeface="+mj-ea"/>
              <a:cs typeface="+mj-cs"/>
            </a:defRPr>
          </a:pPr>
          <a:endParaRPr lang="es-AR"/>
        </a:p>
      </c:txPr>
    </c:title>
    <c:autoTitleDeleted val="0"/>
    <c:plotArea>
      <c:layout>
        <c:manualLayout>
          <c:layoutTarget val="inner"/>
          <c:xMode val="edge"/>
          <c:yMode val="edge"/>
          <c:x val="0.1669741255602995"/>
          <c:y val="0.19395189003436425"/>
          <c:w val="0.80412621660597305"/>
          <c:h val="0.66768262214645857"/>
        </c:manualLayout>
      </c:layout>
      <c:lineChart>
        <c:grouping val="standard"/>
        <c:varyColors val="0"/>
        <c:ser>
          <c:idx val="0"/>
          <c:order val="0"/>
          <c:spPr>
            <a:ln w="22225" cap="rnd">
              <a:solidFill>
                <a:schemeClr val="accent3">
                  <a:lumMod val="60000"/>
                  <a:lumOff val="40000"/>
                </a:schemeClr>
              </a:solidFill>
              <a:round/>
            </a:ln>
            <a:effectLst/>
          </c:spPr>
          <c:marker>
            <c:symbol val="none"/>
          </c:marker>
          <c:dLbls>
            <c:dLbl>
              <c:idx val="4"/>
              <c:layout>
                <c:manualLayout>
                  <c:x val="-8.2272672922159951E-2"/>
                  <c:y val="-1.142047965653779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D19-41A3-A8E8-18283EF9D18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dk1">
                        <a:lumMod val="75000"/>
                        <a:lumOff val="25000"/>
                      </a:schemeClr>
                    </a:solidFill>
                    <a:latin typeface="+mn-lt"/>
                    <a:ea typeface="+mn-ea"/>
                    <a:cs typeface="+mn-cs"/>
                  </a:defRPr>
                </a:pPr>
                <a:endParaRPr lang="es-A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'Gualeguaychu - ER'!$A$204:$A$209</c:f>
              <c:numCache>
                <c:formatCode>General</c:formatCode>
                <c:ptCount val="6"/>
                <c:pt idx="0">
                  <c:v>2019</c:v>
                </c:pt>
                <c:pt idx="1">
                  <c:v>2020</c:v>
                </c:pt>
                <c:pt idx="2">
                  <c:v>2021</c:v>
                </c:pt>
                <c:pt idx="3">
                  <c:v>2022</c:v>
                </c:pt>
                <c:pt idx="4">
                  <c:v>2023</c:v>
                </c:pt>
                <c:pt idx="5">
                  <c:v>2024</c:v>
                </c:pt>
              </c:numCache>
            </c:numRef>
          </c:cat>
          <c:val>
            <c:numRef>
              <c:f>('Gualeguaychu - ER'!$H$24,'Gualeguaychu - ER'!$H$40,'Gualeguaychu - ER'!$H$56,'Gualeguaychu - ER'!$H$72,'Gualeguaychu - ER'!$H$88,'Gualeguaychu - ER'!$H$104)</c:f>
              <c:numCache>
                <c:formatCode>#,##0</c:formatCode>
                <c:ptCount val="6"/>
                <c:pt idx="0" formatCode="_ * #,##0_ ;_ * \-#,##0_ ;_ * &quot;-&quot;??_ ;_ @_ ">
                  <c:v>75832</c:v>
                </c:pt>
                <c:pt idx="1">
                  <c:v>26927</c:v>
                </c:pt>
                <c:pt idx="2">
                  <c:v>59777</c:v>
                </c:pt>
                <c:pt idx="3">
                  <c:v>88513</c:v>
                </c:pt>
                <c:pt idx="4">
                  <c:v>132763</c:v>
                </c:pt>
                <c:pt idx="5">
                  <c:v>105591</c:v>
                </c:pt>
              </c:numCache>
            </c:numRef>
          </c:val>
          <c:smooth val="0"/>
          <c:extLst xmlns:c16r2="http://schemas.microsoft.com/office/drawing/2015/06/chart">
            <c:ext xmlns:c16="http://schemas.microsoft.com/office/drawing/2014/chart" uri="{C3380CC4-5D6E-409C-BE32-E72D297353CC}">
              <c16:uniqueId val="{00000000-DD19-41A3-A8E8-18283EF9D189}"/>
            </c:ext>
          </c:extLst>
        </c:ser>
        <c:dLbls>
          <c:dLblPos val="t"/>
          <c:showLegendKey val="0"/>
          <c:showVal val="1"/>
          <c:showCatName val="0"/>
          <c:showSerName val="0"/>
          <c:showPercent val="0"/>
          <c:showBubbleSize val="0"/>
        </c:dLbls>
        <c:smooth val="0"/>
        <c:axId val="320135448"/>
        <c:axId val="321163512"/>
      </c:lineChart>
      <c:catAx>
        <c:axId val="32013544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2700000" spcFirstLastPara="1" vertOverflow="ellipsis"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1163512"/>
        <c:crosses val="autoZero"/>
        <c:auto val="1"/>
        <c:lblAlgn val="ctr"/>
        <c:lblOffset val="100"/>
        <c:noMultiLvlLbl val="0"/>
      </c:catAx>
      <c:valAx>
        <c:axId val="321163512"/>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s-AR"/>
                  <a:t>Viajeros</a:t>
                </a:r>
              </a:p>
            </c:rich>
          </c:tx>
          <c:layout>
            <c:manualLayout>
              <c:xMode val="edge"/>
              <c:yMode val="edge"/>
              <c:x val="9.6319628353149656E-3"/>
              <c:y val="0.4397402386557349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AR"/>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s-AR"/>
          </a:p>
        </c:txPr>
        <c:crossAx val="32013544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Cn" panose="020B0706020202020204" pitchFamily="34" charset="0"/>
                <a:ea typeface="+mj-ea"/>
                <a:cs typeface="+mj-cs"/>
              </a:defRPr>
            </a:pPr>
            <a:r>
              <a:rPr lang="es-AR" sz="1100">
                <a:latin typeface="AvenirNext LT Pro Cn" panose="020B0706020202020204" pitchFamily="34" charset="0"/>
              </a:rPr>
              <a:t>Gualeguaychú.</a:t>
            </a:r>
            <a:r>
              <a:rPr lang="es-AR" sz="1100" baseline="0">
                <a:latin typeface="AvenirNext LT Pro Cn" panose="020B0706020202020204" pitchFamily="34" charset="0"/>
              </a:rPr>
              <a:t> Porcentaje anual de plazas ocupadas. Período 2019-2024</a:t>
            </a:r>
            <a:endParaRPr lang="es-AR" sz="1100">
              <a:latin typeface="AvenirNext LT Pro Cn" panose="020B0706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Cn" panose="020B0706020202020204" pitchFamily="34" charset="0"/>
              <a:ea typeface="+mj-ea"/>
              <a:cs typeface="+mj-cs"/>
            </a:defRPr>
          </a:pPr>
          <a:endParaRPr lang="es-AR"/>
        </a:p>
      </c:txPr>
    </c:title>
    <c:autoTitleDeleted val="0"/>
    <c:plotArea>
      <c:layout>
        <c:manualLayout>
          <c:layoutTarget val="inner"/>
          <c:xMode val="edge"/>
          <c:yMode val="edge"/>
          <c:x val="7.0590495431504502E-2"/>
          <c:y val="0.13709554726711792"/>
          <c:w val="0.90286351706036749"/>
          <c:h val="0.71315616797900261"/>
        </c:manualLayout>
      </c:layout>
      <c:lineChart>
        <c:grouping val="standard"/>
        <c:varyColors val="0"/>
        <c:ser>
          <c:idx val="0"/>
          <c:order val="0"/>
          <c:spPr>
            <a:ln w="22225" cap="rnd">
              <a:solidFill>
                <a:schemeClr val="accent3">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dk1">
                        <a:lumMod val="75000"/>
                        <a:lumOff val="25000"/>
                      </a:schemeClr>
                    </a:solidFill>
                    <a:latin typeface="+mn-lt"/>
                    <a:ea typeface="+mn-ea"/>
                    <a:cs typeface="+mn-cs"/>
                  </a:defRPr>
                </a:pPr>
                <a:endParaRPr lang="es-A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'Gualeguaychu - ER'!$A$204:$A$209</c:f>
              <c:numCache>
                <c:formatCode>General</c:formatCode>
                <c:ptCount val="6"/>
                <c:pt idx="0">
                  <c:v>2019</c:v>
                </c:pt>
                <c:pt idx="1">
                  <c:v>2020</c:v>
                </c:pt>
                <c:pt idx="2">
                  <c:v>2021</c:v>
                </c:pt>
                <c:pt idx="3">
                  <c:v>2022</c:v>
                </c:pt>
                <c:pt idx="4">
                  <c:v>2023</c:v>
                </c:pt>
                <c:pt idx="5">
                  <c:v>2024</c:v>
                </c:pt>
              </c:numCache>
            </c:numRef>
          </c:cat>
          <c:val>
            <c:numRef>
              <c:f>('Gualeguaychu - ER'!$G$24,'Gualeguaychu - ER'!$G$40,'Gualeguaychu - ER'!$G$56,'Gualeguaychu - ER'!$G$72,'Gualeguaychu - ER'!$G$88,'Gualeguaychu - ER'!$G$104)</c:f>
              <c:numCache>
                <c:formatCode>0.0</c:formatCode>
                <c:ptCount val="6"/>
                <c:pt idx="0" formatCode="General">
                  <c:v>20.399999999999999</c:v>
                </c:pt>
                <c:pt idx="1">
                  <c:v>29</c:v>
                </c:pt>
                <c:pt idx="2" formatCode="General">
                  <c:v>21.1</c:v>
                </c:pt>
                <c:pt idx="3" formatCode="General">
                  <c:v>25.3</c:v>
                </c:pt>
                <c:pt idx="4" formatCode="General">
                  <c:v>39.9</c:v>
                </c:pt>
                <c:pt idx="5">
                  <c:v>25.254864238741064</c:v>
                </c:pt>
              </c:numCache>
            </c:numRef>
          </c:val>
          <c:smooth val="0"/>
          <c:extLst xmlns:c16r2="http://schemas.microsoft.com/office/drawing/2015/06/chart">
            <c:ext xmlns:c16="http://schemas.microsoft.com/office/drawing/2014/chart" uri="{C3380CC4-5D6E-409C-BE32-E72D297353CC}">
              <c16:uniqueId val="{00000000-FA64-4B77-867B-F535AFA85F83}"/>
            </c:ext>
          </c:extLst>
        </c:ser>
        <c:dLbls>
          <c:dLblPos val="t"/>
          <c:showLegendKey val="0"/>
          <c:showVal val="1"/>
          <c:showCatName val="0"/>
          <c:showSerName val="0"/>
          <c:showPercent val="0"/>
          <c:showBubbleSize val="0"/>
        </c:dLbls>
        <c:smooth val="0"/>
        <c:axId val="321339528"/>
        <c:axId val="318574920"/>
      </c:lineChart>
      <c:catAx>
        <c:axId val="32133952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2700000" spcFirstLastPara="1" vertOverflow="ellipsis"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8574920"/>
        <c:crosses val="autoZero"/>
        <c:auto val="1"/>
        <c:lblAlgn val="ctr"/>
        <c:lblOffset val="100"/>
        <c:noMultiLvlLbl val="0"/>
      </c:catAx>
      <c:valAx>
        <c:axId val="318574920"/>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s-AR"/>
                  <a:t>%</a:t>
                </a:r>
              </a:p>
            </c:rich>
          </c:tx>
          <c:layout>
            <c:manualLayout>
              <c:xMode val="edge"/>
              <c:yMode val="edge"/>
              <c:x val="0"/>
              <c:y val="0.40103868459741504"/>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133952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Cn" panose="020B0706020202020204" pitchFamily="34" charset="0"/>
                <a:ea typeface="+mj-ea"/>
                <a:cs typeface="+mj-cs"/>
              </a:defRPr>
            </a:pPr>
            <a:r>
              <a:rPr lang="es-AR" sz="1100">
                <a:latin typeface="AvenirNext LT Pro Cn" panose="020B0706020202020204" pitchFamily="34" charset="0"/>
              </a:rPr>
              <a:t>Gualeguaychú.</a:t>
            </a:r>
            <a:r>
              <a:rPr lang="es-AR" sz="1100" baseline="0">
                <a:latin typeface="AvenirNext LT Pro Cn" panose="020B0706020202020204" pitchFamily="34" charset="0"/>
              </a:rPr>
              <a:t> Estadía media anual. Período 2019-2023</a:t>
            </a:r>
            <a:endParaRPr lang="es-AR" sz="1100">
              <a:latin typeface="AvenirNext LT Pro Cn" panose="020B0706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Cn" panose="020B0706020202020204" pitchFamily="34" charset="0"/>
              <a:ea typeface="+mj-ea"/>
              <a:cs typeface="+mj-cs"/>
            </a:defRPr>
          </a:pPr>
          <a:endParaRPr lang="es-AR"/>
        </a:p>
      </c:txPr>
    </c:title>
    <c:autoTitleDeleted val="0"/>
    <c:plotArea>
      <c:layout>
        <c:manualLayout>
          <c:layoutTarget val="inner"/>
          <c:xMode val="edge"/>
          <c:yMode val="edge"/>
          <c:x val="9.9418977077628617E-2"/>
          <c:y val="0.13581899823497676"/>
          <c:w val="0.86675988817516025"/>
          <c:h val="0.68207522840132795"/>
        </c:manualLayout>
      </c:layout>
      <c:lineChart>
        <c:grouping val="standard"/>
        <c:varyColors val="0"/>
        <c:ser>
          <c:idx val="0"/>
          <c:order val="0"/>
          <c:spPr>
            <a:ln w="22225" cap="rnd">
              <a:solidFill>
                <a:srgbClr val="00B05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dk1">
                        <a:lumMod val="75000"/>
                        <a:lumOff val="25000"/>
                      </a:schemeClr>
                    </a:solidFill>
                    <a:latin typeface="+mn-lt"/>
                    <a:ea typeface="+mn-ea"/>
                    <a:cs typeface="+mn-cs"/>
                  </a:defRPr>
                </a:pPr>
                <a:endParaRPr lang="es-A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'Gualeguaychu - ER'!$A$204:$A$209</c:f>
              <c:numCache>
                <c:formatCode>General</c:formatCode>
                <c:ptCount val="6"/>
                <c:pt idx="0">
                  <c:v>2019</c:v>
                </c:pt>
                <c:pt idx="1">
                  <c:v>2020</c:v>
                </c:pt>
                <c:pt idx="2">
                  <c:v>2021</c:v>
                </c:pt>
                <c:pt idx="3">
                  <c:v>2022</c:v>
                </c:pt>
                <c:pt idx="4">
                  <c:v>2023</c:v>
                </c:pt>
                <c:pt idx="5">
                  <c:v>2024</c:v>
                </c:pt>
              </c:numCache>
            </c:numRef>
          </c:cat>
          <c:val>
            <c:numRef>
              <c:f>('Gualeguaychu - ER'!$I$24,'Gualeguaychu - ER'!$I$40,'Gualeguaychu - ER'!$I$56,'Gualeguaychu - ER'!$I$72,'Gualeguaychu - ER'!$I$88,'Gualeguaychu - ER'!$I$104)</c:f>
              <c:numCache>
                <c:formatCode>General</c:formatCode>
                <c:ptCount val="6"/>
                <c:pt idx="0">
                  <c:v>2.82</c:v>
                </c:pt>
                <c:pt idx="1">
                  <c:v>3.14</c:v>
                </c:pt>
                <c:pt idx="2">
                  <c:v>3.05</c:v>
                </c:pt>
                <c:pt idx="3">
                  <c:v>2.77</c:v>
                </c:pt>
                <c:pt idx="4">
                  <c:v>2.27</c:v>
                </c:pt>
                <c:pt idx="5" formatCode="0.00">
                  <c:v>2.2527393433152447</c:v>
                </c:pt>
              </c:numCache>
            </c:numRef>
          </c:val>
          <c:smooth val="0"/>
          <c:extLst xmlns:c16r2="http://schemas.microsoft.com/office/drawing/2015/06/chart">
            <c:ext xmlns:c16="http://schemas.microsoft.com/office/drawing/2014/chart" uri="{C3380CC4-5D6E-409C-BE32-E72D297353CC}">
              <c16:uniqueId val="{00000000-FF6B-490D-9E18-40DC034F2B48}"/>
            </c:ext>
          </c:extLst>
        </c:ser>
        <c:dLbls>
          <c:dLblPos val="t"/>
          <c:showLegendKey val="0"/>
          <c:showVal val="1"/>
          <c:showCatName val="0"/>
          <c:showSerName val="0"/>
          <c:showPercent val="0"/>
          <c:showBubbleSize val="0"/>
        </c:dLbls>
        <c:smooth val="0"/>
        <c:axId val="321277472"/>
        <c:axId val="321432752"/>
      </c:lineChart>
      <c:catAx>
        <c:axId val="32127747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2700000" spcFirstLastPara="1" vertOverflow="ellipsis"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1432752"/>
        <c:crosses val="autoZero"/>
        <c:auto val="1"/>
        <c:lblAlgn val="ctr"/>
        <c:lblOffset val="100"/>
        <c:noMultiLvlLbl val="0"/>
      </c:catAx>
      <c:valAx>
        <c:axId val="321432752"/>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s-AR"/>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127747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176212</xdr:colOff>
      <xdr:row>138</xdr:row>
      <xdr:rowOff>19050</xdr:rowOff>
    </xdr:from>
    <xdr:to>
      <xdr:col>5</xdr:col>
      <xdr:colOff>428625</xdr:colOff>
      <xdr:row>155</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790575</xdr:colOff>
      <xdr:row>138</xdr:row>
      <xdr:rowOff>19050</xdr:rowOff>
    </xdr:from>
    <xdr:to>
      <xdr:col>11</xdr:col>
      <xdr:colOff>895350</xdr:colOff>
      <xdr:row>155</xdr:row>
      <xdr:rowOff>9525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138111</xdr:colOff>
      <xdr:row>156</xdr:row>
      <xdr:rowOff>95249</xdr:rowOff>
    </xdr:from>
    <xdr:to>
      <xdr:col>5</xdr:col>
      <xdr:colOff>438149</xdr:colOff>
      <xdr:row>173</xdr:row>
      <xdr:rowOff>76199</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152400</xdr:colOff>
      <xdr:row>0</xdr:row>
      <xdr:rowOff>104775</xdr:rowOff>
    </xdr:from>
    <xdr:to>
      <xdr:col>3</xdr:col>
      <xdr:colOff>0</xdr:colOff>
      <xdr:row>6</xdr:row>
      <xdr:rowOff>71106</xdr:rowOff>
    </xdr:to>
    <xdr:pic>
      <xdr:nvPicPr>
        <xdr:cNvPr id="6" name="Imagen 5"/>
        <xdr:cNvPicPr>
          <a:picLocks noChangeAspect="1"/>
        </xdr:cNvPicPr>
      </xdr:nvPicPr>
      <xdr:blipFill>
        <a:blip xmlns:r="http://schemas.openxmlformats.org/officeDocument/2006/relationships" r:embed="rId4"/>
        <a:stretch>
          <a:fillRect/>
        </a:stretch>
      </xdr:blipFill>
      <xdr:spPr>
        <a:xfrm>
          <a:off x="152400" y="104775"/>
          <a:ext cx="2333625" cy="9378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O209"/>
  <sheetViews>
    <sheetView showGridLines="0" tabSelected="1" zoomScaleNormal="100" workbookViewId="0">
      <pane ySplit="9" topLeftCell="A94" activePane="bottomLeft" state="frozen"/>
      <selection pane="bottomLeft" activeCell="M21" sqref="M21"/>
    </sheetView>
  </sheetViews>
  <sheetFormatPr baseColWidth="10" defaultRowHeight="12.75"/>
  <cols>
    <col min="1" max="1" width="10.7109375" style="4" customWidth="1"/>
    <col min="2" max="9" width="13.28515625" style="3" customWidth="1"/>
    <col min="10" max="10" width="15.5703125" style="3" customWidth="1"/>
    <col min="11" max="11" width="10.5703125" style="3" customWidth="1"/>
    <col min="12" max="12" width="14.42578125" style="3" customWidth="1"/>
    <col min="13" max="13" width="12.28515625" style="3" customWidth="1"/>
    <col min="14" max="14" width="11.42578125" style="3" customWidth="1"/>
    <col min="15" max="16384" width="11.42578125" style="3"/>
  </cols>
  <sheetData>
    <row r="8" spans="1:13">
      <c r="A8" s="1"/>
      <c r="B8" s="2"/>
      <c r="C8" s="2"/>
      <c r="D8" s="2"/>
      <c r="E8" s="2"/>
    </row>
    <row r="9" spans="1:13" ht="15">
      <c r="A9" s="104" t="s">
        <v>136</v>
      </c>
      <c r="B9" s="105"/>
      <c r="C9" s="105"/>
      <c r="D9" s="105"/>
      <c r="E9" s="105"/>
      <c r="F9" s="105"/>
      <c r="G9" s="105"/>
      <c r="H9" s="105"/>
      <c r="I9" s="105"/>
      <c r="J9" s="105"/>
      <c r="K9" s="105"/>
      <c r="L9" s="105"/>
      <c r="M9" s="105"/>
    </row>
    <row r="10" spans="1:13">
      <c r="A10" s="7"/>
      <c r="B10" s="8"/>
      <c r="C10" s="8"/>
      <c r="D10" s="8"/>
      <c r="E10" s="8"/>
      <c r="F10" s="8"/>
      <c r="G10" s="8"/>
      <c r="H10" s="8"/>
      <c r="I10" s="8"/>
      <c r="J10" s="8"/>
      <c r="K10" s="8"/>
      <c r="L10" s="8"/>
      <c r="M10" s="8"/>
    </row>
    <row r="11" spans="1:13" ht="66.75" customHeight="1">
      <c r="A11" s="25">
        <v>2019</v>
      </c>
      <c r="B11" s="26" t="s">
        <v>25</v>
      </c>
      <c r="C11" s="26" t="s">
        <v>26</v>
      </c>
      <c r="D11" s="26" t="s">
        <v>27</v>
      </c>
      <c r="E11" s="26" t="s">
        <v>28</v>
      </c>
      <c r="F11" s="27" t="s">
        <v>29</v>
      </c>
      <c r="G11" s="26" t="s">
        <v>30</v>
      </c>
      <c r="H11" s="26" t="s">
        <v>31</v>
      </c>
      <c r="I11" s="27" t="s">
        <v>32</v>
      </c>
      <c r="J11" s="10"/>
      <c r="K11" s="8"/>
      <c r="L11" s="8"/>
      <c r="M11" s="8"/>
    </row>
    <row r="12" spans="1:13">
      <c r="A12" s="28" t="s">
        <v>0</v>
      </c>
      <c r="B12" s="29">
        <v>27063</v>
      </c>
      <c r="C12" s="30">
        <v>9469</v>
      </c>
      <c r="D12" s="30">
        <v>93124</v>
      </c>
      <c r="E12" s="30">
        <v>26892</v>
      </c>
      <c r="F12" s="31">
        <v>35</v>
      </c>
      <c r="G12" s="32">
        <v>28.9</v>
      </c>
      <c r="H12" s="33">
        <v>9628</v>
      </c>
      <c r="I12" s="34">
        <v>2.7931034482758621</v>
      </c>
      <c r="J12" s="10"/>
      <c r="K12" s="8"/>
      <c r="L12" s="8"/>
      <c r="M12" s="8"/>
    </row>
    <row r="13" spans="1:13">
      <c r="A13" s="28" t="s">
        <v>1</v>
      </c>
      <c r="B13" s="29">
        <v>25312</v>
      </c>
      <c r="C13" s="30">
        <v>11137</v>
      </c>
      <c r="D13" s="30">
        <v>87192</v>
      </c>
      <c r="E13" s="30">
        <v>33184</v>
      </c>
      <c r="F13" s="31">
        <v>44</v>
      </c>
      <c r="G13" s="32">
        <v>38.1</v>
      </c>
      <c r="H13" s="35">
        <v>9867</v>
      </c>
      <c r="I13" s="34">
        <v>3.363129623999189</v>
      </c>
      <c r="J13" s="10"/>
      <c r="K13" s="8"/>
      <c r="L13" s="8"/>
      <c r="M13" s="8"/>
    </row>
    <row r="14" spans="1:13">
      <c r="A14" s="28" t="s">
        <v>2</v>
      </c>
      <c r="B14" s="29">
        <v>26795</v>
      </c>
      <c r="C14" s="30">
        <v>8337</v>
      </c>
      <c r="D14" s="30">
        <v>91576</v>
      </c>
      <c r="E14" s="30">
        <v>21974</v>
      </c>
      <c r="F14" s="31">
        <v>31.1</v>
      </c>
      <c r="G14" s="32">
        <v>24</v>
      </c>
      <c r="H14" s="35">
        <v>7644</v>
      </c>
      <c r="I14" s="34">
        <v>2.8746729461015175</v>
      </c>
      <c r="J14" s="10"/>
      <c r="K14" s="8"/>
      <c r="L14" s="8"/>
      <c r="M14" s="8"/>
    </row>
    <row r="15" spans="1:13" ht="14.25">
      <c r="A15" s="28" t="s">
        <v>3</v>
      </c>
      <c r="B15" s="29">
        <v>25950</v>
      </c>
      <c r="C15" s="30" t="s">
        <v>54</v>
      </c>
      <c r="D15" s="30">
        <v>88980</v>
      </c>
      <c r="E15" s="30">
        <v>15641</v>
      </c>
      <c r="F15" s="31">
        <v>25.9</v>
      </c>
      <c r="G15" s="32">
        <v>17.600000000000001</v>
      </c>
      <c r="H15" s="35" t="s">
        <v>60</v>
      </c>
      <c r="I15" s="34">
        <v>2.6967241379310343</v>
      </c>
      <c r="J15" s="10"/>
      <c r="K15" s="8"/>
      <c r="L15" s="8"/>
      <c r="M15" s="8"/>
    </row>
    <row r="16" spans="1:13" ht="14.25">
      <c r="A16" s="28" t="s">
        <v>4</v>
      </c>
      <c r="B16" s="29">
        <v>26133</v>
      </c>
      <c r="C16" s="30">
        <v>3965</v>
      </c>
      <c r="D16" s="36">
        <v>87947</v>
      </c>
      <c r="E16" s="30" t="s">
        <v>56</v>
      </c>
      <c r="F16" s="31">
        <v>15.2</v>
      </c>
      <c r="G16" s="32">
        <v>10.4</v>
      </c>
      <c r="H16" s="35" t="s">
        <v>61</v>
      </c>
      <c r="I16" s="34">
        <v>2.4649336582724071</v>
      </c>
      <c r="J16" s="10"/>
      <c r="K16" s="8"/>
      <c r="L16" s="8"/>
      <c r="M16" s="8"/>
    </row>
    <row r="17" spans="1:13" ht="14.25">
      <c r="A17" s="28" t="s">
        <v>5</v>
      </c>
      <c r="B17" s="29">
        <v>25000</v>
      </c>
      <c r="C17" s="30">
        <v>3399</v>
      </c>
      <c r="D17" s="30">
        <v>84280</v>
      </c>
      <c r="E17" s="30" t="s">
        <v>57</v>
      </c>
      <c r="F17" s="31">
        <v>13.6</v>
      </c>
      <c r="G17" s="32">
        <v>10</v>
      </c>
      <c r="H17" s="35" t="s">
        <v>62</v>
      </c>
      <c r="I17" s="34">
        <v>2.4341534008683068</v>
      </c>
      <c r="J17" s="10"/>
      <c r="K17" s="8"/>
      <c r="L17" s="8"/>
      <c r="M17" s="8"/>
    </row>
    <row r="18" spans="1:13" ht="14.25">
      <c r="A18" s="28" t="s">
        <v>6</v>
      </c>
      <c r="B18" s="29">
        <v>26071</v>
      </c>
      <c r="C18" s="30">
        <v>6664</v>
      </c>
      <c r="D18" s="30">
        <v>87699</v>
      </c>
      <c r="E18" s="30">
        <v>19170</v>
      </c>
      <c r="F18" s="31">
        <v>25.6</v>
      </c>
      <c r="G18" s="32">
        <v>21.9</v>
      </c>
      <c r="H18" s="35" t="s">
        <v>63</v>
      </c>
      <c r="I18" s="34">
        <v>3.1644106965995378</v>
      </c>
      <c r="J18" s="10"/>
      <c r="K18" s="8"/>
      <c r="L18" s="8"/>
      <c r="M18" s="8"/>
    </row>
    <row r="19" spans="1:13" ht="14.25">
      <c r="A19" s="28" t="s">
        <v>7</v>
      </c>
      <c r="B19" s="29">
        <v>26133</v>
      </c>
      <c r="C19" s="30">
        <v>5619</v>
      </c>
      <c r="D19" s="30">
        <v>88040</v>
      </c>
      <c r="E19" s="30" t="s">
        <v>58</v>
      </c>
      <c r="F19" s="31">
        <v>21.5</v>
      </c>
      <c r="G19" s="32">
        <v>16.3</v>
      </c>
      <c r="H19" s="35" t="s">
        <v>64</v>
      </c>
      <c r="I19" s="34">
        <v>2.6125454545454545</v>
      </c>
      <c r="J19" s="10"/>
      <c r="K19" s="8"/>
      <c r="L19" s="8"/>
      <c r="M19" s="8"/>
    </row>
    <row r="20" spans="1:13" ht="14.25">
      <c r="A20" s="28" t="s">
        <v>8</v>
      </c>
      <c r="B20" s="29">
        <v>24630</v>
      </c>
      <c r="C20" s="37" t="s">
        <v>55</v>
      </c>
      <c r="D20" s="30">
        <v>82350</v>
      </c>
      <c r="E20" s="37" t="s">
        <v>59</v>
      </c>
      <c r="F20" s="38">
        <v>20.3</v>
      </c>
      <c r="G20" s="38">
        <v>16.899999999999999</v>
      </c>
      <c r="H20" s="39" t="s">
        <v>65</v>
      </c>
      <c r="I20" s="40">
        <v>2.5364697301239971</v>
      </c>
      <c r="J20" s="10"/>
      <c r="K20" s="8"/>
      <c r="L20" s="8"/>
      <c r="M20" s="8"/>
    </row>
    <row r="21" spans="1:13">
      <c r="A21" s="28" t="s">
        <v>9</v>
      </c>
      <c r="B21" s="29">
        <v>25451</v>
      </c>
      <c r="C21" s="30">
        <v>5684</v>
      </c>
      <c r="D21" s="30">
        <v>85033</v>
      </c>
      <c r="E21" s="37">
        <v>15342</v>
      </c>
      <c r="F21" s="38">
        <v>22.3</v>
      </c>
      <c r="G21" s="41">
        <v>18</v>
      </c>
      <c r="H21" s="39">
        <v>5907</v>
      </c>
      <c r="I21" s="40">
        <v>2.5972574911122397</v>
      </c>
      <c r="J21" s="10"/>
      <c r="K21" s="8"/>
      <c r="L21" s="8"/>
      <c r="M21" s="8"/>
    </row>
    <row r="22" spans="1:13">
      <c r="A22" s="28" t="s">
        <v>10</v>
      </c>
      <c r="B22" s="29">
        <v>24348</v>
      </c>
      <c r="C22" s="30">
        <v>6513</v>
      </c>
      <c r="D22" s="30">
        <v>84072</v>
      </c>
      <c r="E22" s="37">
        <v>17243</v>
      </c>
      <c r="F22" s="38">
        <v>26.8</v>
      </c>
      <c r="G22" s="38">
        <v>20.5</v>
      </c>
      <c r="H22" s="35">
        <v>5858</v>
      </c>
      <c r="I22" s="40">
        <v>2.9434960737453055</v>
      </c>
      <c r="J22" s="10"/>
      <c r="K22" s="8"/>
      <c r="L22" s="8"/>
      <c r="M22" s="8"/>
    </row>
    <row r="23" spans="1:13">
      <c r="A23" s="28" t="s">
        <v>11</v>
      </c>
      <c r="B23" s="42">
        <v>25947</v>
      </c>
      <c r="C23" s="30">
        <v>6485</v>
      </c>
      <c r="D23" s="30">
        <v>86862</v>
      </c>
      <c r="E23" s="38">
        <v>18593</v>
      </c>
      <c r="F23" s="38">
        <v>25.1</v>
      </c>
      <c r="G23" s="38">
        <v>21.4</v>
      </c>
      <c r="H23" s="39">
        <v>6938</v>
      </c>
      <c r="I23" s="40">
        <v>2.6798789276448542</v>
      </c>
      <c r="J23" s="10"/>
      <c r="K23" s="8"/>
      <c r="L23" s="8"/>
      <c r="M23" s="8"/>
    </row>
    <row r="24" spans="1:13">
      <c r="A24" s="18" t="s">
        <v>23</v>
      </c>
      <c r="B24" s="43">
        <f>SUM(B12:B23)</f>
        <v>308833</v>
      </c>
      <c r="C24" s="44">
        <v>79002</v>
      </c>
      <c r="D24" s="44">
        <f>SUM(D12:D23)</f>
        <v>1047155</v>
      </c>
      <c r="E24" s="44">
        <v>213831</v>
      </c>
      <c r="F24" s="45">
        <v>25.6</v>
      </c>
      <c r="G24" s="45">
        <v>20.399999999999999</v>
      </c>
      <c r="H24" s="46">
        <v>75832</v>
      </c>
      <c r="I24" s="45">
        <v>2.82</v>
      </c>
      <c r="J24" s="10"/>
      <c r="K24" s="8"/>
      <c r="L24" s="8"/>
      <c r="M24" s="8"/>
    </row>
    <row r="25" spans="1:13">
      <c r="A25" s="23"/>
      <c r="B25" s="16"/>
      <c r="C25" s="16"/>
      <c r="D25" s="16"/>
      <c r="E25" s="16"/>
      <c r="F25" s="16"/>
      <c r="G25" s="16"/>
      <c r="H25" s="16"/>
      <c r="I25" s="16"/>
      <c r="J25" s="8"/>
      <c r="K25" s="8"/>
      <c r="L25" s="8"/>
      <c r="M25" s="8"/>
    </row>
    <row r="26" spans="1:13">
      <c r="A26" s="23"/>
      <c r="B26" s="16"/>
      <c r="C26" s="16"/>
      <c r="D26" s="16"/>
      <c r="E26" s="16"/>
      <c r="F26" s="16"/>
      <c r="G26" s="16"/>
      <c r="H26" s="16"/>
      <c r="I26" s="16"/>
      <c r="J26" s="8"/>
      <c r="K26" s="8"/>
      <c r="L26" s="8"/>
      <c r="M26" s="8"/>
    </row>
    <row r="27" spans="1:13" ht="69" customHeight="1">
      <c r="A27" s="47">
        <v>2020</v>
      </c>
      <c r="B27" s="26" t="s">
        <v>33</v>
      </c>
      <c r="C27" s="26" t="s">
        <v>26</v>
      </c>
      <c r="D27" s="26" t="s">
        <v>27</v>
      </c>
      <c r="E27" s="26" t="s">
        <v>28</v>
      </c>
      <c r="F27" s="26" t="s">
        <v>29</v>
      </c>
      <c r="G27" s="48" t="s">
        <v>34</v>
      </c>
      <c r="H27" s="26" t="s">
        <v>31</v>
      </c>
      <c r="I27" s="49" t="s">
        <v>32</v>
      </c>
      <c r="J27" s="8"/>
      <c r="K27" s="8"/>
      <c r="L27" s="8"/>
      <c r="M27" s="8"/>
    </row>
    <row r="28" spans="1:13" ht="14.25">
      <c r="A28" s="28" t="s">
        <v>0</v>
      </c>
      <c r="B28" s="50">
        <v>29295</v>
      </c>
      <c r="C28" s="35">
        <v>10529</v>
      </c>
      <c r="D28" s="35">
        <v>99882</v>
      </c>
      <c r="E28" s="35" t="s">
        <v>66</v>
      </c>
      <c r="F28" s="31">
        <v>35.9</v>
      </c>
      <c r="G28" s="32">
        <v>31.3</v>
      </c>
      <c r="H28" s="35">
        <v>10400</v>
      </c>
      <c r="I28" s="34">
        <v>3.0056730769230771</v>
      </c>
      <c r="J28" s="10"/>
      <c r="K28" s="8"/>
      <c r="L28" s="8"/>
      <c r="M28" s="8"/>
    </row>
    <row r="29" spans="1:13" ht="14.25">
      <c r="A29" s="28" t="s">
        <v>1</v>
      </c>
      <c r="B29" s="50">
        <v>29667</v>
      </c>
      <c r="C29" s="35">
        <v>12225</v>
      </c>
      <c r="D29" s="35">
        <v>100021</v>
      </c>
      <c r="E29" s="35" t="s">
        <v>67</v>
      </c>
      <c r="F29" s="31">
        <v>41.2</v>
      </c>
      <c r="G29" s="32">
        <v>35.5</v>
      </c>
      <c r="H29" s="35">
        <v>10671</v>
      </c>
      <c r="I29" s="34">
        <v>3.3261175147596287</v>
      </c>
      <c r="J29" s="10"/>
      <c r="K29" s="8"/>
      <c r="L29" s="8"/>
      <c r="M29" s="8"/>
    </row>
    <row r="30" spans="1:13" ht="14.25">
      <c r="A30" s="28" t="s">
        <v>2</v>
      </c>
      <c r="B30" s="50">
        <v>16454</v>
      </c>
      <c r="C30" s="35">
        <v>3792</v>
      </c>
      <c r="D30" s="35">
        <v>53265</v>
      </c>
      <c r="E30" s="35" t="s">
        <v>68</v>
      </c>
      <c r="F30" s="31">
        <v>23.1</v>
      </c>
      <c r="G30" s="32">
        <v>19.399999999999999</v>
      </c>
      <c r="H30" s="35">
        <v>3701</v>
      </c>
      <c r="I30" s="34">
        <v>2.7878951634693325</v>
      </c>
      <c r="J30" s="10"/>
      <c r="K30" s="8"/>
      <c r="L30" s="8"/>
      <c r="M30" s="8"/>
    </row>
    <row r="31" spans="1:13">
      <c r="A31" s="28" t="s">
        <v>3</v>
      </c>
      <c r="B31" s="51" t="s">
        <v>12</v>
      </c>
      <c r="C31" s="52" t="s">
        <v>12</v>
      </c>
      <c r="D31" s="52" t="s">
        <v>21</v>
      </c>
      <c r="E31" s="52" t="s">
        <v>21</v>
      </c>
      <c r="F31" s="53" t="s">
        <v>13</v>
      </c>
      <c r="G31" s="53" t="s">
        <v>13</v>
      </c>
      <c r="H31" s="52" t="s">
        <v>21</v>
      </c>
      <c r="I31" s="54" t="s">
        <v>13</v>
      </c>
      <c r="J31" s="10"/>
      <c r="K31" s="8"/>
      <c r="L31" s="8"/>
      <c r="M31" s="8"/>
    </row>
    <row r="32" spans="1:13">
      <c r="A32" s="28" t="s">
        <v>4</v>
      </c>
      <c r="B32" s="51" t="s">
        <v>12</v>
      </c>
      <c r="C32" s="52" t="s">
        <v>21</v>
      </c>
      <c r="D32" s="52" t="s">
        <v>21</v>
      </c>
      <c r="E32" s="52" t="s">
        <v>21</v>
      </c>
      <c r="F32" s="38" t="s">
        <v>13</v>
      </c>
      <c r="G32" s="38" t="s">
        <v>13</v>
      </c>
      <c r="H32" s="52" t="s">
        <v>21</v>
      </c>
      <c r="I32" s="55" t="s">
        <v>13</v>
      </c>
      <c r="J32" s="10"/>
      <c r="K32" s="8"/>
      <c r="L32" s="8"/>
      <c r="M32" s="8"/>
    </row>
    <row r="33" spans="1:13">
      <c r="A33" s="28" t="s">
        <v>5</v>
      </c>
      <c r="B33" s="50" t="s">
        <v>12</v>
      </c>
      <c r="C33" s="56" t="s">
        <v>21</v>
      </c>
      <c r="D33" s="35" t="s">
        <v>21</v>
      </c>
      <c r="E33" s="35" t="s">
        <v>21</v>
      </c>
      <c r="F33" s="31" t="s">
        <v>13</v>
      </c>
      <c r="G33" s="32" t="s">
        <v>13</v>
      </c>
      <c r="H33" s="56" t="s">
        <v>21</v>
      </c>
      <c r="I33" s="34" t="s">
        <v>13</v>
      </c>
      <c r="J33" s="10"/>
      <c r="K33" s="8"/>
      <c r="L33" s="8"/>
      <c r="M33" s="8"/>
    </row>
    <row r="34" spans="1:13">
      <c r="A34" s="28" t="s">
        <v>6</v>
      </c>
      <c r="B34" s="50" t="s">
        <v>12</v>
      </c>
      <c r="C34" s="56" t="s">
        <v>21</v>
      </c>
      <c r="D34" s="35" t="s">
        <v>21</v>
      </c>
      <c r="E34" s="56" t="s">
        <v>21</v>
      </c>
      <c r="F34" s="31" t="s">
        <v>13</v>
      </c>
      <c r="G34" s="32" t="s">
        <v>13</v>
      </c>
      <c r="H34" s="56" t="s">
        <v>21</v>
      </c>
      <c r="I34" s="34" t="s">
        <v>13</v>
      </c>
      <c r="J34" s="10"/>
      <c r="K34" s="8"/>
      <c r="L34" s="8"/>
      <c r="M34" s="8"/>
    </row>
    <row r="35" spans="1:13">
      <c r="A35" s="28" t="s">
        <v>7</v>
      </c>
      <c r="B35" s="50" t="s">
        <v>12</v>
      </c>
      <c r="C35" s="56" t="s">
        <v>21</v>
      </c>
      <c r="D35" s="35" t="s">
        <v>21</v>
      </c>
      <c r="E35" s="56" t="s">
        <v>21</v>
      </c>
      <c r="F35" s="31" t="s">
        <v>13</v>
      </c>
      <c r="G35" s="32" t="s">
        <v>13</v>
      </c>
      <c r="H35" s="56" t="s">
        <v>21</v>
      </c>
      <c r="I35" s="34" t="s">
        <v>13</v>
      </c>
      <c r="J35" s="10"/>
      <c r="K35" s="8"/>
      <c r="L35" s="8"/>
      <c r="M35" s="8"/>
    </row>
    <row r="36" spans="1:13">
      <c r="A36" s="28" t="s">
        <v>8</v>
      </c>
      <c r="B36" s="50" t="s">
        <v>12</v>
      </c>
      <c r="C36" s="56" t="s">
        <v>21</v>
      </c>
      <c r="D36" s="35" t="s">
        <v>21</v>
      </c>
      <c r="E36" s="56" t="s">
        <v>21</v>
      </c>
      <c r="F36" s="31" t="s">
        <v>13</v>
      </c>
      <c r="G36" s="32" t="s">
        <v>13</v>
      </c>
      <c r="H36" s="56" t="s">
        <v>21</v>
      </c>
      <c r="I36" s="34" t="s">
        <v>13</v>
      </c>
      <c r="J36" s="10"/>
      <c r="K36" s="8"/>
      <c r="L36" s="8"/>
      <c r="M36" s="8"/>
    </row>
    <row r="37" spans="1:13">
      <c r="A37" s="28" t="s">
        <v>9</v>
      </c>
      <c r="B37" s="50" t="s">
        <v>12</v>
      </c>
      <c r="C37" s="56" t="s">
        <v>21</v>
      </c>
      <c r="D37" s="35" t="s">
        <v>21</v>
      </c>
      <c r="E37" s="35" t="s">
        <v>21</v>
      </c>
      <c r="F37" s="31" t="s">
        <v>13</v>
      </c>
      <c r="G37" s="32" t="s">
        <v>13</v>
      </c>
      <c r="H37" s="56" t="s">
        <v>21</v>
      </c>
      <c r="I37" s="34" t="s">
        <v>13</v>
      </c>
      <c r="J37" s="10"/>
      <c r="K37" s="8"/>
      <c r="L37" s="8"/>
      <c r="M37" s="8"/>
    </row>
    <row r="38" spans="1:13">
      <c r="A38" s="28" t="s">
        <v>10</v>
      </c>
      <c r="B38" s="50" t="s">
        <v>12</v>
      </c>
      <c r="C38" s="35" t="s">
        <v>21</v>
      </c>
      <c r="D38" s="35" t="s">
        <v>21</v>
      </c>
      <c r="E38" s="35" t="s">
        <v>21</v>
      </c>
      <c r="F38" s="31" t="s">
        <v>13</v>
      </c>
      <c r="G38" s="32" t="s">
        <v>13</v>
      </c>
      <c r="H38" s="35" t="s">
        <v>21</v>
      </c>
      <c r="I38" s="34" t="s">
        <v>13</v>
      </c>
      <c r="J38" s="10"/>
      <c r="K38" s="8"/>
      <c r="L38" s="8"/>
      <c r="M38" s="8"/>
    </row>
    <row r="39" spans="1:13" ht="14.25">
      <c r="A39" s="28" t="s">
        <v>11</v>
      </c>
      <c r="B39" s="50">
        <v>10852</v>
      </c>
      <c r="C39" s="35" t="s">
        <v>71</v>
      </c>
      <c r="D39" s="35">
        <v>38162</v>
      </c>
      <c r="E39" s="35" t="s">
        <v>69</v>
      </c>
      <c r="F39" s="31">
        <v>24.806487283450053</v>
      </c>
      <c r="G39" s="32">
        <v>19.446045804727216</v>
      </c>
      <c r="H39" s="35" t="s">
        <v>70</v>
      </c>
      <c r="I39" s="34">
        <v>3.4436194895591647</v>
      </c>
      <c r="J39" s="10"/>
      <c r="K39" s="8"/>
      <c r="L39" s="8"/>
      <c r="M39" s="8"/>
    </row>
    <row r="40" spans="1:13">
      <c r="A40" s="17" t="s">
        <v>24</v>
      </c>
      <c r="B40" s="57">
        <f>SUM(B28:B39)</f>
        <v>86268</v>
      </c>
      <c r="C40" s="58">
        <v>29238</v>
      </c>
      <c r="D40" s="58">
        <f>SUM(D39,D30,D29,D28)</f>
        <v>291330</v>
      </c>
      <c r="E40" s="58">
        <v>84491</v>
      </c>
      <c r="F40" s="45">
        <v>33.9</v>
      </c>
      <c r="G40" s="59">
        <v>29</v>
      </c>
      <c r="H40" s="60">
        <v>26927</v>
      </c>
      <c r="I40" s="45">
        <v>3.14</v>
      </c>
      <c r="J40" s="10"/>
      <c r="K40" s="8"/>
      <c r="L40" s="8"/>
      <c r="M40" s="8"/>
    </row>
    <row r="41" spans="1:13">
      <c r="A41" s="23"/>
      <c r="B41" s="24"/>
      <c r="C41" s="24"/>
      <c r="D41" s="24"/>
      <c r="E41" s="16"/>
      <c r="F41" s="16"/>
      <c r="G41" s="16"/>
      <c r="H41" s="16"/>
      <c r="I41" s="16"/>
      <c r="J41" s="8"/>
      <c r="K41" s="8"/>
      <c r="L41" s="8"/>
      <c r="M41" s="8"/>
    </row>
    <row r="42" spans="1:13">
      <c r="A42" s="23"/>
      <c r="B42" s="16"/>
      <c r="C42" s="16"/>
      <c r="D42" s="16"/>
      <c r="E42" s="16"/>
      <c r="F42" s="16"/>
      <c r="G42" s="16"/>
      <c r="H42" s="16"/>
      <c r="I42" s="16"/>
      <c r="J42" s="9"/>
      <c r="K42" s="9"/>
      <c r="L42" s="9"/>
      <c r="M42" s="9"/>
    </row>
    <row r="43" spans="1:13" ht="69" customHeight="1">
      <c r="A43" s="47">
        <v>2021</v>
      </c>
      <c r="B43" s="26" t="s">
        <v>33</v>
      </c>
      <c r="C43" s="26" t="s">
        <v>26</v>
      </c>
      <c r="D43" s="26" t="s">
        <v>35</v>
      </c>
      <c r="E43" s="26" t="s">
        <v>36</v>
      </c>
      <c r="F43" s="26" t="s">
        <v>29</v>
      </c>
      <c r="G43" s="26" t="s">
        <v>37</v>
      </c>
      <c r="H43" s="26" t="s">
        <v>38</v>
      </c>
      <c r="I43" s="49" t="s">
        <v>32</v>
      </c>
      <c r="J43" s="10"/>
      <c r="K43" s="9"/>
      <c r="L43" s="9"/>
      <c r="M43" s="9"/>
    </row>
    <row r="44" spans="1:13" ht="14.25">
      <c r="A44" s="28" t="s">
        <v>0</v>
      </c>
      <c r="B44" s="50">
        <v>23839</v>
      </c>
      <c r="C44" s="35" t="s">
        <v>72</v>
      </c>
      <c r="D44" s="35">
        <v>79763</v>
      </c>
      <c r="E44" s="35" t="s">
        <v>82</v>
      </c>
      <c r="F44" s="31">
        <v>34.061831452661607</v>
      </c>
      <c r="G44" s="32">
        <v>32.99399470932638</v>
      </c>
      <c r="H44" s="35">
        <v>5798</v>
      </c>
      <c r="I44" s="34">
        <v>4.5389789582614695</v>
      </c>
      <c r="J44" s="10"/>
      <c r="K44" s="9"/>
      <c r="L44" s="9"/>
      <c r="M44" s="9"/>
    </row>
    <row r="45" spans="1:13" ht="14.25">
      <c r="A45" s="28" t="s">
        <v>1</v>
      </c>
      <c r="B45" s="50">
        <v>22064</v>
      </c>
      <c r="C45" s="35">
        <v>9096</v>
      </c>
      <c r="D45" s="35">
        <v>73500</v>
      </c>
      <c r="E45" s="35" t="s">
        <v>83</v>
      </c>
      <c r="F45" s="31">
        <v>41.225525743292238</v>
      </c>
      <c r="G45" s="32">
        <v>38.130612244897961</v>
      </c>
      <c r="H45" s="35">
        <v>7718</v>
      </c>
      <c r="I45" s="34">
        <v>3.6312516195905675</v>
      </c>
      <c r="J45" s="10"/>
      <c r="K45" s="9"/>
      <c r="L45" s="9"/>
      <c r="M45" s="9"/>
    </row>
    <row r="46" spans="1:13" ht="14.25">
      <c r="A46" s="28" t="s">
        <v>2</v>
      </c>
      <c r="B46" s="50">
        <v>24025</v>
      </c>
      <c r="C46" s="35" t="s">
        <v>73</v>
      </c>
      <c r="D46" s="35">
        <v>78740</v>
      </c>
      <c r="E46" s="35" t="s">
        <v>84</v>
      </c>
      <c r="F46" s="31">
        <v>22.609781477627472</v>
      </c>
      <c r="G46" s="32">
        <v>18.978917957835918</v>
      </c>
      <c r="H46" s="35" t="s">
        <v>94</v>
      </c>
      <c r="I46" s="34">
        <v>2.7516111213404528</v>
      </c>
      <c r="J46" s="10"/>
      <c r="K46" s="9"/>
      <c r="L46" s="9"/>
      <c r="M46" s="9"/>
    </row>
    <row r="47" spans="1:13" ht="14.25">
      <c r="A47" s="28" t="s">
        <v>3</v>
      </c>
      <c r="B47" s="50">
        <v>18690</v>
      </c>
      <c r="C47" s="35">
        <v>3125</v>
      </c>
      <c r="D47" s="35">
        <v>66570</v>
      </c>
      <c r="E47" s="35" t="s">
        <v>85</v>
      </c>
      <c r="F47" s="31">
        <v>16.720171214553236</v>
      </c>
      <c r="G47" s="32">
        <v>12.7069250413099</v>
      </c>
      <c r="H47" s="35">
        <v>2795</v>
      </c>
      <c r="I47" s="34">
        <v>3.0264758497316637</v>
      </c>
      <c r="J47" s="10"/>
      <c r="K47" s="9"/>
      <c r="L47" s="9"/>
      <c r="M47" s="9"/>
    </row>
    <row r="48" spans="1:13" ht="14.25">
      <c r="A48" s="28" t="s">
        <v>4</v>
      </c>
      <c r="B48" s="50">
        <v>17903</v>
      </c>
      <c r="C48" s="35" t="s">
        <v>74</v>
      </c>
      <c r="D48" s="35">
        <v>64075</v>
      </c>
      <c r="E48" s="35" t="s">
        <v>86</v>
      </c>
      <c r="F48" s="31">
        <v>10.406077193766409</v>
      </c>
      <c r="G48" s="32">
        <v>6.6859149434256731</v>
      </c>
      <c r="H48" s="35" t="s">
        <v>95</v>
      </c>
      <c r="I48" s="34">
        <v>2.448</v>
      </c>
      <c r="J48" s="10"/>
      <c r="K48" s="9"/>
      <c r="L48" s="9"/>
      <c r="M48" s="9"/>
    </row>
    <row r="49" spans="1:13" ht="14.25">
      <c r="A49" s="28" t="s">
        <v>5</v>
      </c>
      <c r="B49" s="50">
        <v>15927</v>
      </c>
      <c r="C49" s="35" t="s">
        <v>75</v>
      </c>
      <c r="D49" s="35">
        <v>56940</v>
      </c>
      <c r="E49" s="35" t="s">
        <v>87</v>
      </c>
      <c r="F49" s="31">
        <v>8.9156777798706592</v>
      </c>
      <c r="G49" s="32">
        <v>5.4443273621355814</v>
      </c>
      <c r="H49" s="35" t="s">
        <v>96</v>
      </c>
      <c r="I49" s="34">
        <v>2.5790349417637271</v>
      </c>
      <c r="J49" s="10"/>
      <c r="K49" s="9"/>
      <c r="L49" s="9"/>
      <c r="M49" s="9"/>
    </row>
    <row r="50" spans="1:13" ht="14.25">
      <c r="A50" s="28" t="s">
        <v>6</v>
      </c>
      <c r="B50" s="50">
        <v>18631</v>
      </c>
      <c r="C50" s="35" t="s">
        <v>76</v>
      </c>
      <c r="D50" s="35">
        <v>65565</v>
      </c>
      <c r="E50" s="35" t="s">
        <v>88</v>
      </c>
      <c r="F50" s="31">
        <v>32.172186141377274</v>
      </c>
      <c r="G50" s="32">
        <v>24.667124227865479</v>
      </c>
      <c r="H50" s="35" t="s">
        <v>97</v>
      </c>
      <c r="I50" s="34">
        <v>3.3277777777777779</v>
      </c>
      <c r="J50" s="10"/>
      <c r="K50" s="9"/>
      <c r="L50" s="9"/>
      <c r="M50" s="9"/>
    </row>
    <row r="51" spans="1:13" ht="14.25">
      <c r="A51" s="28" t="s">
        <v>7</v>
      </c>
      <c r="B51" s="50">
        <v>20150</v>
      </c>
      <c r="C51" s="35" t="s">
        <v>77</v>
      </c>
      <c r="D51" s="35">
        <v>71486</v>
      </c>
      <c r="E51" s="35" t="s">
        <v>89</v>
      </c>
      <c r="F51" s="31">
        <v>26.272952853598014</v>
      </c>
      <c r="G51" s="32">
        <v>16.639621744117729</v>
      </c>
      <c r="H51" s="35" t="s">
        <v>98</v>
      </c>
      <c r="I51" s="34">
        <v>2.6468624833110814</v>
      </c>
      <c r="J51" s="10"/>
      <c r="K51" s="9"/>
      <c r="L51" s="9"/>
      <c r="M51" s="9"/>
    </row>
    <row r="52" spans="1:13" ht="14.25">
      <c r="A52" s="28" t="s">
        <v>8</v>
      </c>
      <c r="B52" s="50">
        <v>19890</v>
      </c>
      <c r="C52" s="35" t="s">
        <v>78</v>
      </c>
      <c r="D52" s="35">
        <v>72600</v>
      </c>
      <c r="E52" s="35" t="s">
        <v>90</v>
      </c>
      <c r="F52" s="31">
        <v>24.077425842131724</v>
      </c>
      <c r="G52" s="32">
        <v>17.146005509641874</v>
      </c>
      <c r="H52" s="35" t="s">
        <v>99</v>
      </c>
      <c r="I52" s="34">
        <v>3.0614854894244958</v>
      </c>
      <c r="J52" s="10"/>
      <c r="K52" s="9"/>
      <c r="L52" s="9"/>
      <c r="M52" s="9"/>
    </row>
    <row r="53" spans="1:13" ht="14.25">
      <c r="A53" s="28" t="s">
        <v>9</v>
      </c>
      <c r="B53" s="50">
        <v>21390</v>
      </c>
      <c r="C53" s="35" t="s">
        <v>79</v>
      </c>
      <c r="D53" s="35">
        <v>75206</v>
      </c>
      <c r="E53" s="35" t="s">
        <v>91</v>
      </c>
      <c r="F53" s="31">
        <v>30.696587190275832</v>
      </c>
      <c r="G53" s="32">
        <v>23.62976358269287</v>
      </c>
      <c r="H53" s="35" t="s">
        <v>100</v>
      </c>
      <c r="I53" s="34">
        <v>2.8123120746953632</v>
      </c>
      <c r="J53" s="10"/>
      <c r="K53" s="9"/>
      <c r="L53" s="9"/>
      <c r="M53" s="9"/>
    </row>
    <row r="54" spans="1:13" ht="14.25">
      <c r="A54" s="28" t="s">
        <v>10</v>
      </c>
      <c r="B54" s="50">
        <v>21720</v>
      </c>
      <c r="C54" s="35" t="s">
        <v>80</v>
      </c>
      <c r="D54" s="35">
        <v>76800</v>
      </c>
      <c r="E54" s="35" t="s">
        <v>92</v>
      </c>
      <c r="F54" s="31">
        <v>32.417127071823202</v>
      </c>
      <c r="G54" s="32">
        <v>24.063802083333332</v>
      </c>
      <c r="H54" s="35" t="s">
        <v>101</v>
      </c>
      <c r="I54" s="34">
        <v>2.6545532892846881</v>
      </c>
      <c r="J54" s="10"/>
      <c r="K54" s="9"/>
      <c r="L54" s="9"/>
      <c r="M54" s="9"/>
    </row>
    <row r="55" spans="1:13" ht="14.25">
      <c r="A55" s="28" t="s">
        <v>11</v>
      </c>
      <c r="B55" s="50">
        <v>23002</v>
      </c>
      <c r="C55" s="35" t="s">
        <v>81</v>
      </c>
      <c r="D55" s="35">
        <v>81065</v>
      </c>
      <c r="E55" s="35" t="s">
        <v>93</v>
      </c>
      <c r="F55" s="31">
        <v>38.335796887227197</v>
      </c>
      <c r="G55" s="32">
        <v>25.388268673286866</v>
      </c>
      <c r="H55" s="35" t="s">
        <v>102</v>
      </c>
      <c r="I55" s="34">
        <v>2.4553805774278215</v>
      </c>
      <c r="J55" s="10"/>
      <c r="K55" s="9"/>
      <c r="L55" s="9"/>
      <c r="M55" s="9"/>
    </row>
    <row r="56" spans="1:13">
      <c r="A56" s="19" t="s">
        <v>23</v>
      </c>
      <c r="B56" s="58">
        <f>SUM(B44:B55)</f>
        <v>247231</v>
      </c>
      <c r="C56" s="58">
        <v>67558</v>
      </c>
      <c r="D56" s="58">
        <f>SUM(D44:D55)</f>
        <v>862310</v>
      </c>
      <c r="E56" s="58">
        <v>182479</v>
      </c>
      <c r="F56" s="45">
        <v>27.3</v>
      </c>
      <c r="G56" s="45">
        <v>21.1</v>
      </c>
      <c r="H56" s="58">
        <v>59777</v>
      </c>
      <c r="I56" s="45">
        <v>3.05</v>
      </c>
      <c r="J56" s="10"/>
      <c r="K56" s="9"/>
      <c r="L56" s="9"/>
      <c r="M56" s="9"/>
    </row>
    <row r="57" spans="1:13">
      <c r="A57" s="23"/>
      <c r="B57" s="24"/>
      <c r="C57" s="16"/>
      <c r="D57" s="24"/>
      <c r="E57" s="16"/>
      <c r="F57" s="16"/>
      <c r="G57" s="16"/>
      <c r="H57" s="16"/>
      <c r="I57" s="16"/>
      <c r="J57" s="9"/>
      <c r="K57" s="9"/>
      <c r="L57" s="9"/>
      <c r="M57" s="9"/>
    </row>
    <row r="58" spans="1:13">
      <c r="A58" s="23"/>
      <c r="B58" s="16"/>
      <c r="C58" s="16"/>
      <c r="D58" s="16"/>
      <c r="E58" s="16"/>
      <c r="F58" s="16"/>
      <c r="G58" s="16"/>
      <c r="H58" s="16"/>
      <c r="I58" s="16"/>
      <c r="J58" s="8"/>
      <c r="K58" s="8"/>
      <c r="L58" s="8"/>
      <c r="M58" s="8"/>
    </row>
    <row r="59" spans="1:13" ht="66" customHeight="1">
      <c r="A59" s="61">
        <v>2022</v>
      </c>
      <c r="B59" s="62" t="s">
        <v>39</v>
      </c>
      <c r="C59" s="62" t="s">
        <v>26</v>
      </c>
      <c r="D59" s="62" t="s">
        <v>40</v>
      </c>
      <c r="E59" s="62" t="s">
        <v>28</v>
      </c>
      <c r="F59" s="62" t="s">
        <v>41</v>
      </c>
      <c r="G59" s="62" t="s">
        <v>30</v>
      </c>
      <c r="H59" s="62" t="s">
        <v>38</v>
      </c>
      <c r="I59" s="63" t="s">
        <v>32</v>
      </c>
      <c r="J59" s="9"/>
      <c r="K59" s="9"/>
      <c r="L59" s="9"/>
      <c r="M59" s="9"/>
    </row>
    <row r="60" spans="1:13" ht="14.25">
      <c r="A60" s="64" t="s">
        <v>0</v>
      </c>
      <c r="B60" s="65">
        <v>26071</v>
      </c>
      <c r="C60" s="66">
        <v>11476</v>
      </c>
      <c r="D60" s="66">
        <v>84134</v>
      </c>
      <c r="E60" s="66" t="s">
        <v>104</v>
      </c>
      <c r="F60" s="67">
        <v>44.018257834375355</v>
      </c>
      <c r="G60" s="68">
        <v>40.063470178524732</v>
      </c>
      <c r="H60" s="66">
        <v>12020</v>
      </c>
      <c r="I60" s="69">
        <v>2.8042429284525792</v>
      </c>
      <c r="J60" s="10"/>
      <c r="K60" s="9"/>
      <c r="L60" s="9"/>
      <c r="M60" s="9"/>
    </row>
    <row r="61" spans="1:13" ht="14.25">
      <c r="A61" s="64" t="s">
        <v>1</v>
      </c>
      <c r="B61" s="70">
        <v>24276</v>
      </c>
      <c r="C61" s="71">
        <v>12426</v>
      </c>
      <c r="D61" s="71">
        <v>79604</v>
      </c>
      <c r="E61" s="66" t="s">
        <v>105</v>
      </c>
      <c r="F61" s="72">
        <v>51.1</v>
      </c>
      <c r="G61" s="73">
        <v>49.2</v>
      </c>
      <c r="H61" s="71">
        <v>10760</v>
      </c>
      <c r="I61" s="74">
        <v>3.6433085501858735</v>
      </c>
      <c r="J61" s="10"/>
      <c r="K61" s="9"/>
      <c r="L61" s="9"/>
      <c r="M61" s="9"/>
    </row>
    <row r="62" spans="1:13" ht="14.25">
      <c r="A62" s="64" t="s">
        <v>2</v>
      </c>
      <c r="B62" s="65">
        <v>25110</v>
      </c>
      <c r="C62" s="66">
        <v>7954</v>
      </c>
      <c r="D62" s="66">
        <v>80848</v>
      </c>
      <c r="E62" s="66" t="s">
        <v>106</v>
      </c>
      <c r="F62" s="67">
        <v>31.676622859418558</v>
      </c>
      <c r="G62" s="68">
        <v>26.734118345537304</v>
      </c>
      <c r="H62" s="66" t="s">
        <v>116</v>
      </c>
      <c r="I62" s="69">
        <v>2.5965881787602116</v>
      </c>
      <c r="J62" s="10"/>
      <c r="K62" s="9"/>
      <c r="L62" s="9"/>
      <c r="M62" s="9"/>
    </row>
    <row r="63" spans="1:13" ht="14.25">
      <c r="A63" s="64" t="s">
        <v>3</v>
      </c>
      <c r="B63" s="65">
        <v>24840</v>
      </c>
      <c r="C63" s="66">
        <v>7558</v>
      </c>
      <c r="D63" s="66">
        <v>79320</v>
      </c>
      <c r="E63" s="66" t="s">
        <v>107</v>
      </c>
      <c r="F63" s="67">
        <v>30.426731078904989</v>
      </c>
      <c r="G63" s="68">
        <v>25.798033282904694</v>
      </c>
      <c r="H63" s="66" t="s">
        <v>117</v>
      </c>
      <c r="I63" s="69">
        <v>2.7544757033248084</v>
      </c>
      <c r="J63" s="10"/>
      <c r="K63" s="9"/>
      <c r="L63" s="9"/>
      <c r="M63" s="9"/>
    </row>
    <row r="64" spans="1:13" ht="14.25">
      <c r="A64" s="64" t="s">
        <v>4</v>
      </c>
      <c r="B64" s="65">
        <v>26233</v>
      </c>
      <c r="C64" s="66">
        <v>5067</v>
      </c>
      <c r="D64" s="66">
        <v>82101</v>
      </c>
      <c r="E64" s="66" t="s">
        <v>108</v>
      </c>
      <c r="F64" s="67">
        <v>19.315366141882361</v>
      </c>
      <c r="G64" s="68">
        <v>15.825629407680783</v>
      </c>
      <c r="H64" s="66" t="s">
        <v>118</v>
      </c>
      <c r="I64" s="69">
        <v>2.6641377896247693</v>
      </c>
      <c r="J64" s="10"/>
      <c r="K64" s="9"/>
      <c r="L64" s="9"/>
      <c r="M64" s="9"/>
    </row>
    <row r="65" spans="1:13" ht="14.25">
      <c r="A65" s="64" t="s">
        <v>5</v>
      </c>
      <c r="B65" s="65">
        <v>25422</v>
      </c>
      <c r="C65" s="66">
        <v>5731</v>
      </c>
      <c r="D65" s="66">
        <v>79890</v>
      </c>
      <c r="E65" s="66" t="s">
        <v>109</v>
      </c>
      <c r="F65" s="67">
        <v>22.543466289040989</v>
      </c>
      <c r="G65" s="68">
        <v>17.492802603579921</v>
      </c>
      <c r="H65" s="66" t="s">
        <v>119</v>
      </c>
      <c r="I65" s="69">
        <v>3.0499781754692274</v>
      </c>
      <c r="J65" s="10"/>
      <c r="K65" s="9"/>
      <c r="L65" s="9"/>
      <c r="M65" s="9"/>
    </row>
    <row r="66" spans="1:13" ht="14.25">
      <c r="A66" s="64" t="s">
        <v>6</v>
      </c>
      <c r="B66" s="65">
        <v>26381</v>
      </c>
      <c r="C66" s="66">
        <v>8380</v>
      </c>
      <c r="D66" s="66">
        <v>83266</v>
      </c>
      <c r="E66" s="66" t="s">
        <v>110</v>
      </c>
      <c r="F66" s="67">
        <v>31.765285622228117</v>
      </c>
      <c r="G66" s="68">
        <v>28.681574712367592</v>
      </c>
      <c r="H66" s="66" t="s">
        <v>120</v>
      </c>
      <c r="I66" s="69">
        <v>3.4352704257767548</v>
      </c>
      <c r="J66" s="10"/>
      <c r="K66" s="9"/>
      <c r="L66" s="9"/>
      <c r="M66" s="9"/>
    </row>
    <row r="67" spans="1:13" ht="14.25">
      <c r="A67" s="64" t="s">
        <v>7</v>
      </c>
      <c r="B67" s="65">
        <v>25730</v>
      </c>
      <c r="C67" s="66">
        <v>6895</v>
      </c>
      <c r="D67" s="66">
        <v>82894</v>
      </c>
      <c r="E67" s="66" t="s">
        <v>111</v>
      </c>
      <c r="F67" s="67">
        <v>26.797512631169841</v>
      </c>
      <c r="G67" s="68">
        <v>20.059352908533789</v>
      </c>
      <c r="H67" s="66" t="s">
        <v>121</v>
      </c>
      <c r="I67" s="69">
        <v>2.6802063185041907</v>
      </c>
      <c r="J67" s="10"/>
      <c r="K67" s="9"/>
      <c r="L67" s="9"/>
      <c r="M67" s="9"/>
    </row>
    <row r="68" spans="1:13" ht="14.25">
      <c r="A68" s="64" t="s">
        <v>8</v>
      </c>
      <c r="B68" s="65">
        <v>23580</v>
      </c>
      <c r="C68" s="66">
        <v>6584</v>
      </c>
      <c r="D68" s="66">
        <v>74758</v>
      </c>
      <c r="E68" s="66" t="s">
        <v>112</v>
      </c>
      <c r="F68" s="67">
        <v>27.921967769296014</v>
      </c>
      <c r="G68" s="68">
        <v>21.560234356189305</v>
      </c>
      <c r="H68" s="66" t="s">
        <v>122</v>
      </c>
      <c r="I68" s="69">
        <v>2.2401667824878388</v>
      </c>
      <c r="J68" s="10"/>
      <c r="K68" s="9"/>
      <c r="L68" s="9"/>
      <c r="M68" s="9"/>
    </row>
    <row r="69" spans="1:13" ht="14.25">
      <c r="A69" s="64" t="s">
        <v>9</v>
      </c>
      <c r="B69" s="65">
        <v>25854</v>
      </c>
      <c r="C69" s="66">
        <v>6815</v>
      </c>
      <c r="D69" s="66">
        <v>82677</v>
      </c>
      <c r="E69" s="66" t="s">
        <v>113</v>
      </c>
      <c r="F69" s="67">
        <v>26.359557515278098</v>
      </c>
      <c r="G69" s="68">
        <v>19.880982619108096</v>
      </c>
      <c r="H69" s="66" t="s">
        <v>123</v>
      </c>
      <c r="I69" s="69">
        <v>2.3953657825706789</v>
      </c>
      <c r="J69" s="10"/>
      <c r="K69" s="9"/>
      <c r="L69" s="9"/>
      <c r="M69" s="9"/>
    </row>
    <row r="70" spans="1:13" ht="14.25">
      <c r="A70" s="64" t="s">
        <v>10</v>
      </c>
      <c r="B70" s="65">
        <v>25230</v>
      </c>
      <c r="C70" s="66">
        <v>6968</v>
      </c>
      <c r="D70" s="66">
        <v>79230</v>
      </c>
      <c r="E70" s="66" t="s">
        <v>114</v>
      </c>
      <c r="F70" s="67">
        <v>27.617915180340862</v>
      </c>
      <c r="G70" s="68">
        <v>19.299507762211285</v>
      </c>
      <c r="H70" s="66" t="s">
        <v>124</v>
      </c>
      <c r="I70" s="69">
        <v>2.2579740106320143</v>
      </c>
      <c r="J70" s="10"/>
      <c r="K70" s="9"/>
      <c r="L70" s="9"/>
      <c r="M70" s="9"/>
    </row>
    <row r="71" spans="1:13" ht="14.25">
      <c r="A71" s="64" t="s">
        <v>11</v>
      </c>
      <c r="B71" s="65">
        <v>26021</v>
      </c>
      <c r="C71" s="66" t="s">
        <v>103</v>
      </c>
      <c r="D71" s="66">
        <v>82017</v>
      </c>
      <c r="E71" s="66" t="s">
        <v>115</v>
      </c>
      <c r="F71" s="67">
        <v>24.218900119134545</v>
      </c>
      <c r="G71" s="68">
        <v>18.190131314239729</v>
      </c>
      <c r="H71" s="66" t="s">
        <v>125</v>
      </c>
      <c r="I71" s="69">
        <v>2.2825887392900857</v>
      </c>
      <c r="J71" s="10"/>
      <c r="K71" s="9"/>
      <c r="L71" s="9"/>
      <c r="M71" s="9"/>
    </row>
    <row r="72" spans="1:13">
      <c r="A72" s="17" t="s">
        <v>24</v>
      </c>
      <c r="B72" s="57">
        <f>SUM(B60:B71)</f>
        <v>304748</v>
      </c>
      <c r="C72" s="75">
        <v>92156</v>
      </c>
      <c r="D72" s="60">
        <f>SUM(D60:D71)</f>
        <v>970739</v>
      </c>
      <c r="E72" s="60">
        <v>245229</v>
      </c>
      <c r="F72" s="76">
        <v>30.2</v>
      </c>
      <c r="G72" s="77">
        <v>25.3</v>
      </c>
      <c r="H72" s="58">
        <v>88513</v>
      </c>
      <c r="I72" s="77">
        <v>2.77</v>
      </c>
      <c r="J72" s="10"/>
      <c r="K72" s="9"/>
      <c r="L72" s="9"/>
      <c r="M72" s="9"/>
    </row>
    <row r="73" spans="1:13">
      <c r="B73" s="22"/>
      <c r="C73" s="22"/>
      <c r="J73" s="8"/>
      <c r="K73" s="8"/>
      <c r="L73" s="8"/>
      <c r="M73" s="8"/>
    </row>
    <row r="74" spans="1:13">
      <c r="A74" s="23"/>
      <c r="B74" s="16"/>
      <c r="C74" s="16"/>
      <c r="D74" s="16"/>
      <c r="E74" s="16"/>
      <c r="F74" s="16"/>
      <c r="G74" s="16"/>
      <c r="H74" s="16"/>
      <c r="I74" s="16"/>
      <c r="J74" s="8"/>
      <c r="K74" s="8"/>
      <c r="L74" s="8"/>
      <c r="M74" s="8"/>
    </row>
    <row r="75" spans="1:13" ht="66.75" customHeight="1">
      <c r="A75" s="61">
        <v>2023</v>
      </c>
      <c r="B75" s="62" t="s">
        <v>42</v>
      </c>
      <c r="C75" s="62" t="s">
        <v>26</v>
      </c>
      <c r="D75" s="62" t="s">
        <v>40</v>
      </c>
      <c r="E75" s="62" t="s">
        <v>43</v>
      </c>
      <c r="F75" s="62" t="s">
        <v>29</v>
      </c>
      <c r="G75" s="62" t="s">
        <v>34</v>
      </c>
      <c r="H75" s="62" t="s">
        <v>31</v>
      </c>
      <c r="I75" s="62" t="s">
        <v>32</v>
      </c>
      <c r="J75" s="10"/>
      <c r="K75" s="11"/>
      <c r="L75" s="11"/>
    </row>
    <row r="76" spans="1:13" ht="14.25">
      <c r="A76" s="64" t="s">
        <v>0</v>
      </c>
      <c r="B76" s="78">
        <v>24397</v>
      </c>
      <c r="C76" s="79">
        <v>12053</v>
      </c>
      <c r="D76" s="79">
        <v>78864</v>
      </c>
      <c r="E76" s="79">
        <v>35456</v>
      </c>
      <c r="F76" s="80">
        <v>49.403615198589989</v>
      </c>
      <c r="G76" s="81">
        <v>44.958409413674175</v>
      </c>
      <c r="H76" s="79" t="s">
        <v>129</v>
      </c>
      <c r="I76" s="82">
        <v>2.1709527308351704</v>
      </c>
      <c r="J76" s="10"/>
      <c r="K76" s="11"/>
      <c r="L76" s="11"/>
    </row>
    <row r="77" spans="1:13" ht="14.25">
      <c r="A77" s="64" t="s">
        <v>1</v>
      </c>
      <c r="B77" s="78">
        <v>24136</v>
      </c>
      <c r="C77" s="79">
        <v>13732</v>
      </c>
      <c r="D77" s="79">
        <v>77472</v>
      </c>
      <c r="E77" s="79">
        <v>40231</v>
      </c>
      <c r="F77" s="80">
        <v>56.894265826980437</v>
      </c>
      <c r="G77" s="81">
        <v>51.929729450640224</v>
      </c>
      <c r="H77" s="79" t="s">
        <v>130</v>
      </c>
      <c r="I77" s="82">
        <v>2.1282865153679311</v>
      </c>
      <c r="J77" s="10"/>
      <c r="K77" s="11"/>
      <c r="L77" s="11"/>
    </row>
    <row r="78" spans="1:13" ht="14.25">
      <c r="A78" s="64" t="s">
        <v>2</v>
      </c>
      <c r="B78" s="78">
        <v>26011</v>
      </c>
      <c r="C78" s="79">
        <v>9865</v>
      </c>
      <c r="D78" s="79">
        <v>82440</v>
      </c>
      <c r="E78" s="79">
        <v>25403</v>
      </c>
      <c r="F78" s="80">
        <v>37.926261966091268</v>
      </c>
      <c r="G78" s="81">
        <v>30.813925278990784</v>
      </c>
      <c r="H78" s="79" t="s">
        <v>131</v>
      </c>
      <c r="I78" s="82">
        <v>2.2003464703334776</v>
      </c>
      <c r="J78" s="10"/>
      <c r="K78" s="11"/>
      <c r="L78" s="11"/>
    </row>
    <row r="79" spans="1:13" ht="14.25">
      <c r="A79" s="64" t="s">
        <v>18</v>
      </c>
      <c r="B79" s="78">
        <v>24618</v>
      </c>
      <c r="C79" s="79">
        <v>9633</v>
      </c>
      <c r="D79" s="79">
        <v>78192</v>
      </c>
      <c r="E79" s="79">
        <v>24526</v>
      </c>
      <c r="F79" s="80">
        <v>39.129904947599321</v>
      </c>
      <c r="G79" s="81">
        <v>31.366380192347044</v>
      </c>
      <c r="H79" s="79" t="s">
        <v>132</v>
      </c>
      <c r="I79" s="82">
        <v>2.1826110171754025</v>
      </c>
      <c r="J79" s="10"/>
      <c r="K79" s="11"/>
      <c r="L79" s="11"/>
    </row>
    <row r="80" spans="1:13" ht="14.25">
      <c r="A80" s="64" t="s">
        <v>20</v>
      </c>
      <c r="B80" s="65">
        <v>26288</v>
      </c>
      <c r="C80" s="83">
        <v>8393</v>
      </c>
      <c r="D80" s="83">
        <v>83111</v>
      </c>
      <c r="E80" s="83">
        <v>19882</v>
      </c>
      <c r="F80" s="80">
        <v>31.927115033475349</v>
      </c>
      <c r="G80" s="81">
        <v>23.92222449495253</v>
      </c>
      <c r="H80" s="83" t="s">
        <v>133</v>
      </c>
      <c r="I80" s="82">
        <v>2.214031180400891</v>
      </c>
      <c r="J80" s="10"/>
      <c r="K80" s="11"/>
      <c r="L80" s="11"/>
    </row>
    <row r="81" spans="1:12">
      <c r="A81" s="64" t="s">
        <v>5</v>
      </c>
      <c r="B81" s="78">
        <v>24138</v>
      </c>
      <c r="C81" s="79">
        <v>7686</v>
      </c>
      <c r="D81" s="79">
        <v>77244</v>
      </c>
      <c r="E81" s="79">
        <v>17770</v>
      </c>
      <c r="F81" s="80">
        <v>31.841909023117076</v>
      </c>
      <c r="G81" s="81">
        <v>23.005023043861012</v>
      </c>
      <c r="H81" s="79">
        <v>8941</v>
      </c>
      <c r="I81" s="82">
        <v>1.9874734369757299</v>
      </c>
      <c r="J81" s="10"/>
      <c r="K81" s="11"/>
      <c r="L81" s="11"/>
    </row>
    <row r="82" spans="1:12">
      <c r="A82" s="64" t="s">
        <v>6</v>
      </c>
      <c r="B82" s="78">
        <v>26288</v>
      </c>
      <c r="C82" s="79">
        <v>10630</v>
      </c>
      <c r="D82" s="79">
        <v>83111</v>
      </c>
      <c r="E82" s="79">
        <v>27533</v>
      </c>
      <c r="F82" s="80">
        <v>40.436701156421179</v>
      </c>
      <c r="G82" s="81">
        <v>33.127985465221208</v>
      </c>
      <c r="H82" s="79">
        <v>8820</v>
      </c>
      <c r="I82" s="82">
        <v>3.1216553287981861</v>
      </c>
      <c r="J82" s="10"/>
      <c r="K82" s="11"/>
      <c r="L82" s="11"/>
    </row>
    <row r="83" spans="1:12">
      <c r="A83" s="64" t="s">
        <v>7</v>
      </c>
      <c r="B83" s="65">
        <v>27373</v>
      </c>
      <c r="C83" s="83">
        <v>9793</v>
      </c>
      <c r="D83" s="83">
        <v>86893</v>
      </c>
      <c r="E83" s="83">
        <v>22643</v>
      </c>
      <c r="F83" s="80">
        <v>35.799999999999997</v>
      </c>
      <c r="G83" s="81">
        <v>26.1</v>
      </c>
      <c r="H83" s="83">
        <v>9752</v>
      </c>
      <c r="I83" s="82">
        <v>2.3199999999999998</v>
      </c>
      <c r="J83" s="10"/>
      <c r="K83" s="11"/>
      <c r="L83" s="11"/>
    </row>
    <row r="84" spans="1:12" ht="14.25">
      <c r="A84" s="64" t="s">
        <v>8</v>
      </c>
      <c r="B84" s="65">
        <v>25176</v>
      </c>
      <c r="C84" s="83">
        <v>8445</v>
      </c>
      <c r="D84" s="83">
        <v>79668</v>
      </c>
      <c r="E84" s="83" t="s">
        <v>127</v>
      </c>
      <c r="F84" s="80">
        <v>33.5</v>
      </c>
      <c r="G84" s="81">
        <v>26</v>
      </c>
      <c r="H84" s="84" t="s">
        <v>134</v>
      </c>
      <c r="I84" s="82">
        <v>2.19</v>
      </c>
      <c r="J84" s="10"/>
      <c r="K84" s="11"/>
      <c r="L84" s="11"/>
    </row>
    <row r="85" spans="1:12">
      <c r="A85" s="64" t="s">
        <v>9</v>
      </c>
      <c r="B85" s="65">
        <v>26789</v>
      </c>
      <c r="C85" s="83">
        <v>7841</v>
      </c>
      <c r="D85" s="83">
        <v>83211</v>
      </c>
      <c r="E85" s="83">
        <v>19019</v>
      </c>
      <c r="F85" s="80">
        <v>29.3</v>
      </c>
      <c r="G85" s="81">
        <v>22.9</v>
      </c>
      <c r="H85" s="83">
        <v>8940</v>
      </c>
      <c r="I85" s="82">
        <v>2.13</v>
      </c>
      <c r="J85" s="10"/>
      <c r="K85" s="11"/>
      <c r="L85" s="11"/>
    </row>
    <row r="86" spans="1:12" ht="14.25">
      <c r="A86" s="64" t="s">
        <v>10</v>
      </c>
      <c r="B86" s="65">
        <v>25557</v>
      </c>
      <c r="C86" s="83" t="s">
        <v>126</v>
      </c>
      <c r="D86" s="83">
        <v>80256</v>
      </c>
      <c r="E86" s="83" t="s">
        <v>128</v>
      </c>
      <c r="F86" s="80">
        <v>37.9</v>
      </c>
      <c r="G86" s="81" t="s">
        <v>22</v>
      </c>
      <c r="H86" s="83" t="s">
        <v>135</v>
      </c>
      <c r="I86" s="82">
        <v>2.4</v>
      </c>
      <c r="J86" s="10"/>
      <c r="K86" s="11"/>
      <c r="L86" s="11"/>
    </row>
    <row r="87" spans="1:12" ht="14.25">
      <c r="A87" s="64" t="s">
        <v>11</v>
      </c>
      <c r="B87" s="65">
        <v>25884</v>
      </c>
      <c r="C87" s="83">
        <v>9287</v>
      </c>
      <c r="D87" s="83">
        <v>81703</v>
      </c>
      <c r="E87" s="83">
        <v>23460</v>
      </c>
      <c r="F87" s="80">
        <v>35.9</v>
      </c>
      <c r="G87" s="81">
        <v>28.7</v>
      </c>
      <c r="H87" s="83" t="s">
        <v>126</v>
      </c>
      <c r="I87" s="82">
        <v>2.42</v>
      </c>
      <c r="J87" s="10"/>
      <c r="K87" s="11"/>
      <c r="L87" s="11"/>
    </row>
    <row r="88" spans="1:12">
      <c r="A88" s="17" t="s">
        <v>24</v>
      </c>
      <c r="B88" s="57">
        <f>SUM(B76:B87)</f>
        <v>306655</v>
      </c>
      <c r="C88" s="60">
        <f>SUM(C76:C87)</f>
        <v>107358</v>
      </c>
      <c r="D88" s="60">
        <f>SUM(D76:D87)</f>
        <v>972165</v>
      </c>
      <c r="E88" s="60">
        <v>300884</v>
      </c>
      <c r="F88" s="59">
        <v>35</v>
      </c>
      <c r="G88" s="45">
        <v>39.9</v>
      </c>
      <c r="H88" s="85">
        <v>132763</v>
      </c>
      <c r="I88" s="45">
        <v>2.27</v>
      </c>
      <c r="J88" s="10"/>
      <c r="K88" s="11"/>
      <c r="L88" s="11"/>
    </row>
    <row r="89" spans="1:12">
      <c r="A89" s="15"/>
      <c r="B89" s="86"/>
      <c r="C89" s="86"/>
      <c r="D89" s="86"/>
      <c r="E89" s="86"/>
      <c r="F89" s="87"/>
      <c r="G89" s="88"/>
      <c r="H89" s="89"/>
      <c r="I89" s="88"/>
      <c r="J89" s="13"/>
      <c r="K89" s="13"/>
      <c r="L89" s="13"/>
    </row>
    <row r="90" spans="1:12">
      <c r="A90" s="15"/>
      <c r="B90" s="86"/>
      <c r="C90" s="86"/>
      <c r="D90" s="86"/>
      <c r="E90" s="86"/>
      <c r="F90" s="87"/>
      <c r="G90" s="88"/>
      <c r="H90" s="89"/>
      <c r="I90" s="88"/>
      <c r="J90" s="13"/>
      <c r="K90" s="13"/>
      <c r="L90" s="13"/>
    </row>
    <row r="91" spans="1:12" ht="65.25" customHeight="1">
      <c r="A91" s="61">
        <v>2024</v>
      </c>
      <c r="B91" s="62" t="s">
        <v>42</v>
      </c>
      <c r="C91" s="62" t="s">
        <v>26</v>
      </c>
      <c r="D91" s="62" t="s">
        <v>27</v>
      </c>
      <c r="E91" s="62" t="s">
        <v>43</v>
      </c>
      <c r="F91" s="63" t="s">
        <v>29</v>
      </c>
      <c r="G91" s="63" t="s">
        <v>34</v>
      </c>
      <c r="H91" s="62" t="s">
        <v>31</v>
      </c>
      <c r="I91" s="63" t="s">
        <v>32</v>
      </c>
      <c r="J91" s="21"/>
      <c r="K91" s="13"/>
      <c r="L91" s="13"/>
    </row>
    <row r="92" spans="1:12">
      <c r="A92" s="64" t="s">
        <v>0</v>
      </c>
      <c r="B92" s="78">
        <v>25132</v>
      </c>
      <c r="C92" s="79">
        <v>13382</v>
      </c>
      <c r="D92" s="79">
        <v>83458</v>
      </c>
      <c r="E92" s="79">
        <v>37649</v>
      </c>
      <c r="F92" s="31">
        <f t="shared" ref="F92:F103" si="0">SUM(+(C92/B92))*100</f>
        <v>53.246856597166961</v>
      </c>
      <c r="G92" s="90">
        <f t="shared" ref="G92:G103" si="1">E92/D92*100</f>
        <v>45.111313475041335</v>
      </c>
      <c r="H92" s="79">
        <v>14152</v>
      </c>
      <c r="I92" s="34">
        <f t="shared" ref="I92:I103" si="2">E92/H92</f>
        <v>2.6603306953080836</v>
      </c>
      <c r="J92" s="21"/>
      <c r="K92" s="13"/>
      <c r="L92" s="13"/>
    </row>
    <row r="93" spans="1:12">
      <c r="A93" s="64" t="s">
        <v>1</v>
      </c>
      <c r="B93" s="78">
        <v>25491</v>
      </c>
      <c r="C93" s="79">
        <v>13619</v>
      </c>
      <c r="D93" s="79">
        <v>84709</v>
      </c>
      <c r="E93" s="79">
        <v>38886</v>
      </c>
      <c r="F93" s="31">
        <f t="shared" si="0"/>
        <v>53.426699619473538</v>
      </c>
      <c r="G93" s="90">
        <f t="shared" si="1"/>
        <v>45.905393759813009</v>
      </c>
      <c r="H93" s="79">
        <v>15387</v>
      </c>
      <c r="I93" s="34">
        <f t="shared" si="2"/>
        <v>2.5271982842659386</v>
      </c>
      <c r="J93" s="21"/>
      <c r="K93" s="13"/>
      <c r="L93" s="13"/>
    </row>
    <row r="94" spans="1:12">
      <c r="A94" s="64" t="s">
        <v>2</v>
      </c>
      <c r="B94" s="78">
        <v>24226</v>
      </c>
      <c r="C94" s="79">
        <v>7226</v>
      </c>
      <c r="D94" s="79">
        <v>79504</v>
      </c>
      <c r="E94" s="79">
        <v>18231</v>
      </c>
      <c r="F94" s="31">
        <f t="shared" si="0"/>
        <v>29.827458102864689</v>
      </c>
      <c r="G94" s="90">
        <f t="shared" si="1"/>
        <v>22.93092171463071</v>
      </c>
      <c r="H94" s="79">
        <v>7938</v>
      </c>
      <c r="I94" s="34">
        <f t="shared" si="2"/>
        <v>2.296674225245654</v>
      </c>
      <c r="J94" s="21"/>
      <c r="K94" s="13"/>
      <c r="L94" s="13"/>
    </row>
    <row r="95" spans="1:12">
      <c r="A95" s="64" t="s">
        <v>18</v>
      </c>
      <c r="B95" s="78">
        <v>24180</v>
      </c>
      <c r="C95" s="79">
        <v>4454</v>
      </c>
      <c r="D95" s="79">
        <v>79620</v>
      </c>
      <c r="E95" s="79">
        <v>10339</v>
      </c>
      <c r="F95" s="31">
        <f t="shared" si="0"/>
        <v>18.420181968569064</v>
      </c>
      <c r="G95" s="90">
        <f t="shared" si="1"/>
        <v>12.985430796282341</v>
      </c>
      <c r="H95" s="79">
        <v>5093</v>
      </c>
      <c r="I95" s="34">
        <f t="shared" si="2"/>
        <v>2.0300412330649911</v>
      </c>
      <c r="J95" s="21"/>
      <c r="K95" s="13"/>
      <c r="L95" s="13"/>
    </row>
    <row r="96" spans="1:12">
      <c r="A96" s="64" t="s">
        <v>20</v>
      </c>
      <c r="B96" s="65">
        <v>23281</v>
      </c>
      <c r="C96" s="83">
        <v>4195</v>
      </c>
      <c r="D96" s="83">
        <v>76074</v>
      </c>
      <c r="E96" s="83">
        <v>9167</v>
      </c>
      <c r="F96" s="31">
        <f t="shared" si="0"/>
        <v>18.018985438769814</v>
      </c>
      <c r="G96" s="90">
        <f t="shared" si="1"/>
        <v>12.050109104293188</v>
      </c>
      <c r="H96" s="83">
        <v>4862</v>
      </c>
      <c r="I96" s="34">
        <f t="shared" si="2"/>
        <v>1.8854380913204443</v>
      </c>
      <c r="J96" s="21"/>
      <c r="K96" s="13"/>
      <c r="L96" s="13"/>
    </row>
    <row r="97" spans="1:12">
      <c r="A97" s="64" t="s">
        <v>5</v>
      </c>
      <c r="B97" s="78">
        <v>22920</v>
      </c>
      <c r="C97" s="79">
        <v>5371</v>
      </c>
      <c r="D97" s="79">
        <v>75720</v>
      </c>
      <c r="E97" s="79">
        <v>12184</v>
      </c>
      <c r="F97" s="31">
        <f t="shared" si="0"/>
        <v>23.433682373472951</v>
      </c>
      <c r="G97" s="90">
        <f t="shared" si="1"/>
        <v>16.090861067089275</v>
      </c>
      <c r="H97" s="79">
        <v>5951</v>
      </c>
      <c r="I97" s="34">
        <f t="shared" si="2"/>
        <v>2.0473869937825575</v>
      </c>
      <c r="J97" s="10"/>
      <c r="K97" s="13"/>
      <c r="L97" s="13"/>
    </row>
    <row r="98" spans="1:12">
      <c r="A98" s="64" t="s">
        <v>6</v>
      </c>
      <c r="B98" s="78">
        <v>24490</v>
      </c>
      <c r="C98" s="79">
        <v>8880</v>
      </c>
      <c r="D98" s="79">
        <v>78616</v>
      </c>
      <c r="E98" s="79">
        <v>22337</v>
      </c>
      <c r="F98" s="31">
        <f t="shared" si="0"/>
        <v>36.25969783585137</v>
      </c>
      <c r="G98" s="90">
        <f t="shared" si="1"/>
        <v>28.412791289304977</v>
      </c>
      <c r="H98" s="79">
        <v>9648</v>
      </c>
      <c r="I98" s="34">
        <f t="shared" si="2"/>
        <v>2.3151948590381428</v>
      </c>
      <c r="J98" s="10"/>
      <c r="K98" s="13"/>
      <c r="L98" s="13"/>
    </row>
    <row r="99" spans="1:12">
      <c r="A99" s="64" t="s">
        <v>7</v>
      </c>
      <c r="B99" s="65">
        <v>21942</v>
      </c>
      <c r="C99" s="83">
        <v>5984</v>
      </c>
      <c r="D99" s="83">
        <v>74187</v>
      </c>
      <c r="E99" s="83">
        <v>13976</v>
      </c>
      <c r="F99" s="31">
        <f t="shared" si="0"/>
        <v>27.271898641874031</v>
      </c>
      <c r="G99" s="90">
        <f t="shared" si="1"/>
        <v>18.838880127246014</v>
      </c>
      <c r="H99" s="83">
        <v>6698</v>
      </c>
      <c r="I99" s="34">
        <f t="shared" si="2"/>
        <v>2.0865930128396535</v>
      </c>
      <c r="J99" s="10"/>
      <c r="K99" s="13"/>
      <c r="L99" s="13"/>
    </row>
    <row r="100" spans="1:12">
      <c r="A100" s="64" t="s">
        <v>8</v>
      </c>
      <c r="B100" s="65">
        <v>22341</v>
      </c>
      <c r="C100" s="83">
        <v>6808</v>
      </c>
      <c r="D100" s="83">
        <v>73791</v>
      </c>
      <c r="E100" s="83">
        <v>16097</v>
      </c>
      <c r="F100" s="31">
        <f t="shared" si="0"/>
        <v>30.473121167360457</v>
      </c>
      <c r="G100" s="90">
        <f t="shared" si="1"/>
        <v>21.814313398652953</v>
      </c>
      <c r="H100" s="83">
        <v>7637</v>
      </c>
      <c r="I100" s="34">
        <f t="shared" si="2"/>
        <v>2.1077648291213826</v>
      </c>
      <c r="J100" s="10"/>
      <c r="K100" s="13"/>
      <c r="L100" s="13"/>
    </row>
    <row r="101" spans="1:12">
      <c r="A101" s="64" t="s">
        <v>9</v>
      </c>
      <c r="B101" s="65">
        <v>24087</v>
      </c>
      <c r="C101" s="83">
        <v>7162</v>
      </c>
      <c r="D101" s="83">
        <v>78988</v>
      </c>
      <c r="E101" s="83">
        <v>17668</v>
      </c>
      <c r="F101" s="31">
        <f t="shared" si="0"/>
        <v>29.733881346784575</v>
      </c>
      <c r="G101" s="90">
        <f t="shared" si="1"/>
        <v>22.367954626019142</v>
      </c>
      <c r="H101" s="83">
        <v>8488</v>
      </c>
      <c r="I101" s="34">
        <f t="shared" si="2"/>
        <v>2.081526861451461</v>
      </c>
      <c r="J101" s="10"/>
      <c r="K101" s="13"/>
      <c r="L101" s="13"/>
    </row>
    <row r="102" spans="1:12">
      <c r="A102" s="64" t="s">
        <v>10</v>
      </c>
      <c r="B102" s="65">
        <v>23310</v>
      </c>
      <c r="C102" s="83">
        <v>8246</v>
      </c>
      <c r="D102" s="83">
        <v>76440</v>
      </c>
      <c r="E102" s="83">
        <v>20905</v>
      </c>
      <c r="F102" s="31">
        <f t="shared" si="0"/>
        <v>35.37537537537537</v>
      </c>
      <c r="G102" s="90">
        <f t="shared" si="1"/>
        <v>27.348246991104137</v>
      </c>
      <c r="H102" s="83">
        <v>10112</v>
      </c>
      <c r="I102" s="34">
        <f t="shared" si="2"/>
        <v>2.0673457278481013</v>
      </c>
      <c r="J102" s="10"/>
      <c r="K102" s="13"/>
      <c r="L102" s="13"/>
    </row>
    <row r="103" spans="1:12">
      <c r="A103" s="64" t="s">
        <v>11</v>
      </c>
      <c r="B103" s="65">
        <v>24719</v>
      </c>
      <c r="C103" s="83">
        <v>8820</v>
      </c>
      <c r="D103" s="83">
        <v>80767</v>
      </c>
      <c r="E103" s="83">
        <v>20430</v>
      </c>
      <c r="F103" s="31">
        <f t="shared" si="0"/>
        <v>35.681055058861602</v>
      </c>
      <c r="G103" s="91">
        <f t="shared" si="1"/>
        <v>25.294984337662658</v>
      </c>
      <c r="H103" s="83">
        <v>9625</v>
      </c>
      <c r="I103" s="92">
        <f t="shared" si="2"/>
        <v>2.1225974025974028</v>
      </c>
      <c r="J103" s="10"/>
      <c r="K103" s="13"/>
      <c r="L103" s="13"/>
    </row>
    <row r="104" spans="1:12">
      <c r="A104" s="17" t="s">
        <v>24</v>
      </c>
      <c r="B104" s="57">
        <f>SUM(B92:B103)</f>
        <v>286119</v>
      </c>
      <c r="C104" s="60">
        <f>SUM(C92:C103)</f>
        <v>94147</v>
      </c>
      <c r="D104" s="60">
        <f>SUM(D92:D103)</f>
        <v>941874</v>
      </c>
      <c r="E104" s="60">
        <f>SUM(E92:E103)</f>
        <v>237869</v>
      </c>
      <c r="F104" s="93">
        <f t="shared" ref="F104" si="3">SUM(+(C104/B104))*100</f>
        <v>32.904840293723943</v>
      </c>
      <c r="G104" s="94">
        <f t="shared" ref="G104" si="4">E104/D104*100</f>
        <v>25.254864238741064</v>
      </c>
      <c r="H104" s="60">
        <f>SUM(H92:H103)</f>
        <v>105591</v>
      </c>
      <c r="I104" s="95">
        <f t="shared" ref="I104" si="5">E104/H104</f>
        <v>2.2527393433152447</v>
      </c>
      <c r="J104" s="10"/>
      <c r="K104" s="13"/>
      <c r="L104" s="13"/>
    </row>
    <row r="105" spans="1:12">
      <c r="A105" s="16"/>
      <c r="B105" s="86"/>
      <c r="C105" s="86"/>
      <c r="D105" s="86"/>
      <c r="E105" s="86"/>
      <c r="F105" s="100"/>
      <c r="G105" s="101"/>
      <c r="H105" s="86"/>
      <c r="I105" s="102"/>
      <c r="J105" s="13"/>
      <c r="K105" s="13"/>
      <c r="L105" s="13"/>
    </row>
    <row r="106" spans="1:12">
      <c r="A106" s="16"/>
      <c r="B106" s="86"/>
      <c r="C106" s="86"/>
      <c r="D106" s="86"/>
      <c r="E106" s="86"/>
      <c r="F106" s="100"/>
      <c r="G106" s="101"/>
      <c r="H106" s="86"/>
      <c r="I106" s="102"/>
      <c r="J106" s="13"/>
      <c r="K106" s="13"/>
      <c r="L106" s="13"/>
    </row>
    <row r="107" spans="1:12" ht="65.25">
      <c r="A107" s="61">
        <v>2025</v>
      </c>
      <c r="B107" s="62" t="s">
        <v>42</v>
      </c>
      <c r="C107" s="62" t="s">
        <v>26</v>
      </c>
      <c r="D107" s="62" t="s">
        <v>27</v>
      </c>
      <c r="E107" s="62" t="s">
        <v>43</v>
      </c>
      <c r="F107" s="63" t="s">
        <v>29</v>
      </c>
      <c r="G107" s="63" t="s">
        <v>34</v>
      </c>
      <c r="H107" s="62" t="s">
        <v>31</v>
      </c>
      <c r="I107" s="62" t="s">
        <v>32</v>
      </c>
      <c r="J107" s="10"/>
      <c r="K107" s="13"/>
      <c r="L107" s="13"/>
    </row>
    <row r="108" spans="1:12">
      <c r="A108" s="64" t="s">
        <v>0</v>
      </c>
      <c r="B108" s="78">
        <v>25839</v>
      </c>
      <c r="C108" s="79">
        <v>14357</v>
      </c>
      <c r="D108" s="79">
        <v>86936</v>
      </c>
      <c r="E108" s="79">
        <v>40418</v>
      </c>
      <c r="F108" s="36">
        <v>16590</v>
      </c>
      <c r="G108" s="90"/>
      <c r="H108" s="79"/>
      <c r="I108" s="34"/>
      <c r="J108" s="10"/>
      <c r="K108" s="13"/>
      <c r="L108" s="13"/>
    </row>
    <row r="109" spans="1:12">
      <c r="A109" s="64" t="s">
        <v>1</v>
      </c>
      <c r="B109" s="78">
        <v>23968</v>
      </c>
      <c r="C109" s="79">
        <v>13088</v>
      </c>
      <c r="D109" s="79">
        <v>80528</v>
      </c>
      <c r="E109" s="79">
        <v>35269</v>
      </c>
      <c r="F109" s="36">
        <v>14027</v>
      </c>
      <c r="G109" s="90"/>
      <c r="H109" s="79"/>
      <c r="I109" s="34"/>
      <c r="J109" s="10"/>
      <c r="K109" s="13"/>
      <c r="L109" s="13"/>
    </row>
    <row r="110" spans="1:12">
      <c r="A110" s="64" t="s">
        <v>2</v>
      </c>
      <c r="B110" s="78">
        <v>26009</v>
      </c>
      <c r="C110" s="79">
        <v>9393</v>
      </c>
      <c r="D110" s="79">
        <v>87234</v>
      </c>
      <c r="E110" s="79">
        <v>20855</v>
      </c>
      <c r="F110" s="36">
        <v>9674</v>
      </c>
      <c r="G110" s="90"/>
      <c r="H110" s="79"/>
      <c r="I110" s="34"/>
      <c r="J110" s="10"/>
      <c r="K110" s="13"/>
      <c r="L110" s="13"/>
    </row>
    <row r="111" spans="1:12">
      <c r="A111" s="64" t="s">
        <v>18</v>
      </c>
      <c r="B111" s="78">
        <v>25170</v>
      </c>
      <c r="C111" s="79">
        <v>7109</v>
      </c>
      <c r="D111" s="79">
        <v>83800</v>
      </c>
      <c r="E111" s="79">
        <v>16125</v>
      </c>
      <c r="F111" s="36">
        <v>7426</v>
      </c>
      <c r="G111" s="90"/>
      <c r="H111" s="79"/>
      <c r="I111" s="34"/>
      <c r="J111" s="10"/>
      <c r="K111" s="13"/>
      <c r="L111" s="13"/>
    </row>
    <row r="112" spans="1:12">
      <c r="A112" s="64" t="s">
        <v>20</v>
      </c>
      <c r="B112" s="65">
        <v>24056</v>
      </c>
      <c r="C112" s="83">
        <v>6643</v>
      </c>
      <c r="D112" s="83">
        <v>79856</v>
      </c>
      <c r="E112" s="83">
        <v>12449</v>
      </c>
      <c r="F112" s="36">
        <v>6210</v>
      </c>
      <c r="G112" s="90"/>
      <c r="H112" s="83"/>
      <c r="I112" s="34"/>
      <c r="J112" s="10"/>
      <c r="K112" s="13"/>
      <c r="L112" s="13"/>
    </row>
    <row r="113" spans="1:13">
      <c r="A113" s="64" t="s">
        <v>5</v>
      </c>
      <c r="B113" s="78">
        <v>23220</v>
      </c>
      <c r="C113" s="79">
        <v>4503</v>
      </c>
      <c r="D113" s="79">
        <v>77550</v>
      </c>
      <c r="E113" s="79">
        <v>9931</v>
      </c>
      <c r="F113" s="36">
        <v>6316</v>
      </c>
      <c r="G113" s="90"/>
      <c r="H113" s="79"/>
      <c r="I113" s="34"/>
      <c r="J113" s="10"/>
      <c r="K113" s="13"/>
      <c r="L113" s="13"/>
    </row>
    <row r="114" spans="1:13">
      <c r="A114" s="64" t="s">
        <v>6</v>
      </c>
      <c r="B114" s="78">
        <v>23746</v>
      </c>
      <c r="C114" s="79">
        <v>7260</v>
      </c>
      <c r="D114" s="79">
        <v>79670</v>
      </c>
      <c r="E114" s="79">
        <v>17782</v>
      </c>
      <c r="F114" s="36">
        <v>8269</v>
      </c>
      <c r="G114" s="90"/>
      <c r="H114" s="79"/>
      <c r="I114" s="34"/>
      <c r="J114" s="10"/>
      <c r="K114" s="13"/>
      <c r="L114" s="13"/>
    </row>
    <row r="115" spans="1:13">
      <c r="A115" s="64" t="s">
        <v>7</v>
      </c>
      <c r="B115" s="65">
        <v>23870</v>
      </c>
      <c r="C115" s="83">
        <v>5478</v>
      </c>
      <c r="D115" s="83">
        <v>78957</v>
      </c>
      <c r="E115" s="83">
        <v>12449</v>
      </c>
      <c r="F115" s="36">
        <v>4819</v>
      </c>
      <c r="G115" s="90"/>
      <c r="H115" s="83"/>
      <c r="I115" s="34"/>
      <c r="J115" s="10"/>
      <c r="K115" s="13"/>
      <c r="L115" s="13"/>
    </row>
    <row r="116" spans="1:13">
      <c r="A116" s="64" t="s">
        <v>8</v>
      </c>
      <c r="B116" s="65">
        <v>22200</v>
      </c>
      <c r="C116" s="83">
        <v>5191</v>
      </c>
      <c r="D116" s="83">
        <v>74700</v>
      </c>
      <c r="E116" s="83">
        <v>11280</v>
      </c>
      <c r="F116" s="36">
        <v>4793</v>
      </c>
      <c r="G116" s="90"/>
      <c r="H116" s="83"/>
      <c r="I116" s="34"/>
      <c r="J116" s="10"/>
      <c r="K116" s="13"/>
      <c r="L116" s="13"/>
    </row>
    <row r="117" spans="1:13">
      <c r="A117" s="64" t="s">
        <v>9</v>
      </c>
      <c r="B117" s="65">
        <v>22940</v>
      </c>
      <c r="C117" s="83">
        <v>7716</v>
      </c>
      <c r="D117" s="83">
        <v>77314</v>
      </c>
      <c r="E117" s="83">
        <v>15861</v>
      </c>
      <c r="F117" s="36">
        <v>6582</v>
      </c>
      <c r="G117" s="90"/>
      <c r="H117" s="83"/>
      <c r="I117" s="34"/>
      <c r="J117" s="10"/>
      <c r="K117" s="13"/>
      <c r="L117" s="13"/>
    </row>
    <row r="118" spans="1:13">
      <c r="A118" s="64" t="s">
        <v>10</v>
      </c>
      <c r="B118" s="65">
        <v>21690</v>
      </c>
      <c r="C118" s="83">
        <v>6800</v>
      </c>
      <c r="D118" s="83">
        <v>73560</v>
      </c>
      <c r="E118" s="83">
        <v>14985</v>
      </c>
      <c r="F118" s="36">
        <v>5679</v>
      </c>
      <c r="G118" s="90"/>
      <c r="H118" s="83"/>
      <c r="I118" s="34"/>
      <c r="J118" s="10"/>
      <c r="K118" s="13"/>
      <c r="L118" s="13"/>
    </row>
    <row r="119" spans="1:13">
      <c r="A119" s="64" t="s">
        <v>11</v>
      </c>
      <c r="B119" s="65">
        <v>23996</v>
      </c>
      <c r="C119" s="83">
        <v>7638</v>
      </c>
      <c r="D119" s="83">
        <v>81312</v>
      </c>
      <c r="E119" s="83">
        <v>15635</v>
      </c>
      <c r="F119" s="36">
        <v>6452</v>
      </c>
      <c r="G119" s="91"/>
      <c r="H119" s="83"/>
      <c r="I119" s="92"/>
      <c r="J119" s="10"/>
      <c r="K119" s="13"/>
      <c r="L119" s="13"/>
    </row>
    <row r="120" spans="1:13">
      <c r="A120" s="17" t="s">
        <v>24</v>
      </c>
      <c r="B120" s="57">
        <f>SUM(B108:B119)</f>
        <v>286704</v>
      </c>
      <c r="C120" s="60">
        <f>SUM(C108:C119)</f>
        <v>95176</v>
      </c>
      <c r="D120" s="60">
        <f>SUM(D108:D119)</f>
        <v>961417</v>
      </c>
      <c r="E120" s="60">
        <f>SUM(E108:E119)</f>
        <v>223039</v>
      </c>
      <c r="F120" s="93">
        <f t="shared" ref="F120" si="6">SUM(+(C120/B120))*100</f>
        <v>33.196606953513033</v>
      </c>
      <c r="G120" s="94">
        <f t="shared" ref="G120" si="7">E120/D120*100</f>
        <v>23.198986495974172</v>
      </c>
      <c r="H120" s="60">
        <f>SUM(H108:H119)</f>
        <v>0</v>
      </c>
      <c r="I120" s="95" t="e">
        <f t="shared" ref="I120" si="8">E120/H120</f>
        <v>#DIV/0!</v>
      </c>
      <c r="J120" s="10"/>
      <c r="K120" s="13"/>
      <c r="L120" s="13"/>
    </row>
    <row r="121" spans="1:13">
      <c r="A121" s="99" t="s">
        <v>44</v>
      </c>
    </row>
    <row r="122" spans="1:13" ht="28.5" customHeight="1">
      <c r="A122" s="106" t="s">
        <v>45</v>
      </c>
      <c r="B122" s="106"/>
      <c r="C122" s="106"/>
      <c r="D122" s="106"/>
      <c r="E122" s="106"/>
      <c r="F122" s="106"/>
      <c r="G122" s="106"/>
      <c r="H122" s="106"/>
      <c r="I122" s="106"/>
      <c r="J122" s="106"/>
      <c r="K122" s="106"/>
      <c r="L122" s="106"/>
      <c r="M122" s="106"/>
    </row>
    <row r="123" spans="1:13">
      <c r="A123" s="106" t="s">
        <v>46</v>
      </c>
      <c r="B123" s="106"/>
      <c r="C123" s="106"/>
      <c r="D123" s="106"/>
      <c r="E123" s="106"/>
      <c r="F123" s="106"/>
      <c r="G123" s="106"/>
      <c r="H123" s="106"/>
      <c r="I123" s="106"/>
      <c r="J123" s="106"/>
      <c r="K123" s="106"/>
      <c r="L123" s="106"/>
      <c r="M123" s="106"/>
    </row>
    <row r="124" spans="1:13">
      <c r="A124" s="106" t="s">
        <v>47</v>
      </c>
      <c r="B124" s="106"/>
      <c r="C124" s="106"/>
      <c r="D124" s="106"/>
      <c r="E124" s="106"/>
      <c r="F124" s="106"/>
      <c r="G124" s="106"/>
      <c r="H124" s="106"/>
      <c r="I124" s="106"/>
      <c r="J124" s="106"/>
      <c r="K124" s="106"/>
      <c r="L124" s="106"/>
      <c r="M124" s="106"/>
    </row>
    <row r="125" spans="1:13">
      <c r="A125" s="106" t="s">
        <v>48</v>
      </c>
      <c r="B125" s="106"/>
      <c r="C125" s="106"/>
      <c r="D125" s="106"/>
      <c r="E125" s="106"/>
      <c r="F125" s="106"/>
      <c r="G125" s="106"/>
      <c r="H125" s="106"/>
      <c r="I125" s="106"/>
      <c r="J125" s="106"/>
      <c r="K125" s="106"/>
      <c r="L125" s="106"/>
      <c r="M125" s="106"/>
    </row>
    <row r="126" spans="1:13">
      <c r="A126" s="106" t="s">
        <v>49</v>
      </c>
      <c r="B126" s="106"/>
      <c r="C126" s="106"/>
      <c r="D126" s="106"/>
      <c r="E126" s="106"/>
      <c r="F126" s="106"/>
      <c r="G126" s="106"/>
      <c r="H126" s="106"/>
      <c r="I126" s="106"/>
      <c r="J126" s="106"/>
      <c r="K126" s="106"/>
      <c r="L126" s="106"/>
      <c r="M126" s="106"/>
    </row>
    <row r="127" spans="1:13">
      <c r="A127" s="106" t="s">
        <v>50</v>
      </c>
      <c r="B127" s="106"/>
      <c r="C127" s="106"/>
      <c r="D127" s="106"/>
      <c r="E127" s="106"/>
      <c r="F127" s="106"/>
      <c r="G127" s="106"/>
      <c r="H127" s="106"/>
      <c r="I127" s="106"/>
      <c r="J127" s="106"/>
      <c r="K127" s="106"/>
      <c r="L127" s="106"/>
      <c r="M127" s="106"/>
    </row>
    <row r="128" spans="1:13" ht="26.25" customHeight="1">
      <c r="A128" s="106" t="s">
        <v>51</v>
      </c>
      <c r="B128" s="106"/>
      <c r="C128" s="106"/>
      <c r="D128" s="106"/>
      <c r="E128" s="106"/>
      <c r="F128" s="106"/>
      <c r="G128" s="106"/>
      <c r="H128" s="106"/>
      <c r="I128" s="106"/>
      <c r="J128" s="106"/>
      <c r="K128" s="106"/>
      <c r="L128" s="106"/>
      <c r="M128" s="106"/>
    </row>
    <row r="129" spans="1:15">
      <c r="A129" s="106" t="s">
        <v>52</v>
      </c>
      <c r="B129" s="106"/>
      <c r="C129" s="106"/>
      <c r="D129" s="106"/>
      <c r="E129" s="106"/>
      <c r="F129" s="106"/>
      <c r="G129" s="106"/>
      <c r="H129" s="106"/>
      <c r="I129" s="106"/>
      <c r="J129" s="106"/>
      <c r="K129" s="106"/>
      <c r="L129" s="106"/>
      <c r="M129" s="106"/>
    </row>
    <row r="130" spans="1:15">
      <c r="A130" s="96" t="s">
        <v>19</v>
      </c>
    </row>
    <row r="131" spans="1:15">
      <c r="A131" s="103" t="s">
        <v>53</v>
      </c>
      <c r="B131" s="103"/>
      <c r="C131" s="103"/>
      <c r="D131" s="103"/>
      <c r="E131" s="103"/>
      <c r="F131" s="103"/>
      <c r="G131" s="103"/>
      <c r="H131" s="103"/>
      <c r="I131" s="103"/>
      <c r="J131" s="103"/>
      <c r="K131" s="103"/>
      <c r="L131" s="103"/>
      <c r="M131" s="103"/>
      <c r="O131" s="5"/>
    </row>
    <row r="132" spans="1:15" ht="13.5">
      <c r="A132" s="96" t="s">
        <v>19</v>
      </c>
      <c r="B132" s="97"/>
      <c r="C132" s="97"/>
      <c r="D132" s="97"/>
      <c r="E132" s="97"/>
      <c r="F132" s="97"/>
      <c r="G132" s="97"/>
      <c r="H132" s="97"/>
      <c r="I132" s="97"/>
      <c r="J132" s="97"/>
      <c r="K132" s="97"/>
      <c r="L132" s="97"/>
      <c r="M132" s="97"/>
      <c r="N132" s="12"/>
      <c r="O132" s="5"/>
    </row>
    <row r="133" spans="1:15" ht="13.5">
      <c r="A133" s="96" t="s">
        <v>15</v>
      </c>
      <c r="B133" s="97"/>
      <c r="C133" s="97"/>
      <c r="D133" s="97"/>
      <c r="E133" s="97"/>
      <c r="F133" s="97"/>
      <c r="G133" s="97"/>
      <c r="H133" s="97"/>
      <c r="I133" s="97"/>
      <c r="J133" s="97"/>
      <c r="K133" s="97"/>
      <c r="L133" s="97"/>
      <c r="M133" s="97"/>
      <c r="N133" s="12"/>
      <c r="O133" s="5"/>
    </row>
    <row r="134" spans="1:15" ht="13.5">
      <c r="A134" s="98" t="s">
        <v>17</v>
      </c>
      <c r="B134" s="97"/>
      <c r="C134" s="97"/>
      <c r="D134" s="97"/>
      <c r="E134" s="97"/>
      <c r="F134" s="97"/>
      <c r="G134" s="97"/>
      <c r="H134" s="97"/>
      <c r="I134" s="97"/>
      <c r="J134" s="97"/>
      <c r="K134" s="97"/>
      <c r="L134" s="97"/>
      <c r="M134" s="97"/>
      <c r="N134" s="12"/>
      <c r="O134" s="6"/>
    </row>
    <row r="135" spans="1:15" ht="13.5">
      <c r="A135" s="96" t="s">
        <v>16</v>
      </c>
      <c r="B135" s="97"/>
      <c r="C135" s="97"/>
      <c r="D135" s="97"/>
      <c r="E135" s="97"/>
      <c r="F135" s="97"/>
      <c r="G135" s="97"/>
      <c r="H135" s="97"/>
      <c r="I135" s="97"/>
      <c r="J135" s="97"/>
      <c r="K135" s="97"/>
      <c r="L135" s="97"/>
      <c r="M135" s="97"/>
      <c r="N135" s="12"/>
      <c r="O135" s="5"/>
    </row>
    <row r="136" spans="1:15">
      <c r="A136" s="96" t="s">
        <v>14</v>
      </c>
      <c r="B136" s="97"/>
      <c r="C136" s="97"/>
      <c r="D136" s="97"/>
      <c r="E136" s="97"/>
      <c r="F136" s="97"/>
      <c r="G136" s="97"/>
      <c r="H136" s="97"/>
      <c r="I136" s="97"/>
      <c r="J136" s="97"/>
      <c r="K136" s="97"/>
      <c r="L136" s="97"/>
      <c r="M136" s="97"/>
      <c r="N136" s="5"/>
      <c r="O136" s="5"/>
    </row>
    <row r="137" spans="1:15" ht="13.5">
      <c r="N137" s="5"/>
      <c r="O137" s="6"/>
    </row>
    <row r="138" spans="1:15" ht="13.5">
      <c r="A138" s="14"/>
      <c r="N138" s="6"/>
      <c r="O138" s="12"/>
    </row>
    <row r="139" spans="1:15">
      <c r="A139" s="14"/>
    </row>
    <row r="149" spans="12:12" ht="14.25">
      <c r="L149" s="20"/>
    </row>
    <row r="204" spans="1:1">
      <c r="A204" s="4">
        <v>2019</v>
      </c>
    </row>
    <row r="205" spans="1:1">
      <c r="A205" s="4">
        <v>2020</v>
      </c>
    </row>
    <row r="206" spans="1:1">
      <c r="A206" s="4">
        <v>2021</v>
      </c>
    </row>
    <row r="207" spans="1:1">
      <c r="A207" s="4">
        <v>2022</v>
      </c>
    </row>
    <row r="208" spans="1:1">
      <c r="A208" s="4">
        <v>2023</v>
      </c>
    </row>
    <row r="209" spans="1:1">
      <c r="A209" s="4">
        <v>2024</v>
      </c>
    </row>
  </sheetData>
  <mergeCells count="10">
    <mergeCell ref="A131:M131"/>
    <mergeCell ref="A9:M9"/>
    <mergeCell ref="A122:M122"/>
    <mergeCell ref="A123:M123"/>
    <mergeCell ref="A124:M124"/>
    <mergeCell ref="A125:M125"/>
    <mergeCell ref="A126:M126"/>
    <mergeCell ref="A127:M127"/>
    <mergeCell ref="A128:M128"/>
    <mergeCell ref="A129:M129"/>
  </mergeCells>
  <pageMargins left="0.7" right="0.7" top="0.75" bottom="0.75" header="0.3" footer="0.3"/>
  <pageSetup paperSize="9" orientation="landscape" r:id="rId1"/>
  <ignoredErrors>
    <ignoredError sqref="F104:G104 I104"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Gualeguaychu - 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dc:creator>
  <cp:lastModifiedBy>Estela Diaz</cp:lastModifiedBy>
  <cp:lastPrinted>2025-07-23T18:03:16Z</cp:lastPrinted>
  <dcterms:created xsi:type="dcterms:W3CDTF">2014-01-13T12:40:45Z</dcterms:created>
  <dcterms:modified xsi:type="dcterms:W3CDTF">2026-04-07T15:10:20Z</dcterms:modified>
</cp:coreProperties>
</file>