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HP\Winword\INFORMATICA\ESTELA\WEB\COMEDORES\"/>
    </mc:Choice>
  </mc:AlternateContent>
  <bookViews>
    <workbookView xWindow="0" yWindow="0" windowWidth="28800" windowHeight="12435"/>
  </bookViews>
  <sheets>
    <sheet name="Hoja1" sheetId="3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1" i="3" l="1"/>
  <c r="C230" i="3"/>
  <c r="C228" i="3"/>
  <c r="D227" i="3"/>
  <c r="C227" i="3"/>
  <c r="C226" i="3"/>
  <c r="C224" i="3"/>
  <c r="D223" i="3"/>
  <c r="C223" i="3"/>
  <c r="C222" i="3"/>
  <c r="C220" i="3"/>
  <c r="D219" i="3"/>
  <c r="C219" i="3"/>
  <c r="C218" i="3"/>
  <c r="C216" i="3"/>
  <c r="U29" i="3"/>
  <c r="D232" i="3" s="1"/>
  <c r="T29" i="3"/>
  <c r="C231" i="3" s="1"/>
  <c r="R29" i="3"/>
  <c r="Q29" i="3"/>
  <c r="O29" i="3"/>
  <c r="N29" i="3"/>
  <c r="L29" i="3"/>
  <c r="K29" i="3"/>
  <c r="I29" i="3"/>
  <c r="H29" i="3"/>
  <c r="F29" i="3"/>
  <c r="E29" i="3"/>
  <c r="C29" i="3"/>
  <c r="B29" i="3"/>
  <c r="V28" i="3"/>
  <c r="S28" i="3"/>
  <c r="P28" i="3"/>
  <c r="M28" i="3"/>
  <c r="J28" i="3"/>
  <c r="G28" i="3"/>
  <c r="D28" i="3"/>
  <c r="V27" i="3"/>
  <c r="S27" i="3"/>
  <c r="P27" i="3"/>
  <c r="M27" i="3"/>
  <c r="J27" i="3"/>
  <c r="G27" i="3"/>
  <c r="D27" i="3"/>
  <c r="V26" i="3"/>
  <c r="S26" i="3"/>
  <c r="P26" i="3"/>
  <c r="M26" i="3"/>
  <c r="J26" i="3"/>
  <c r="G26" i="3"/>
  <c r="D26" i="3"/>
  <c r="V25" i="3"/>
  <c r="E229" i="3" s="1"/>
  <c r="S25" i="3"/>
  <c r="P25" i="3"/>
  <c r="M25" i="3"/>
  <c r="J25" i="3"/>
  <c r="G25" i="3"/>
  <c r="D25" i="3"/>
  <c r="V24" i="3"/>
  <c r="S24" i="3"/>
  <c r="P24" i="3"/>
  <c r="M24" i="3"/>
  <c r="J24" i="3"/>
  <c r="G24" i="3"/>
  <c r="D24" i="3"/>
  <c r="V23" i="3"/>
  <c r="S23" i="3"/>
  <c r="P23" i="3"/>
  <c r="M23" i="3"/>
  <c r="J23" i="3"/>
  <c r="G23" i="3"/>
  <c r="D23" i="3"/>
  <c r="V22" i="3"/>
  <c r="S22" i="3"/>
  <c r="P22" i="3"/>
  <c r="M22" i="3"/>
  <c r="J22" i="3"/>
  <c r="G22" i="3"/>
  <c r="D22" i="3"/>
  <c r="V21" i="3"/>
  <c r="E225" i="3" s="1"/>
  <c r="S21" i="3"/>
  <c r="P21" i="3"/>
  <c r="M21" i="3"/>
  <c r="J21" i="3"/>
  <c r="G21" i="3"/>
  <c r="D21" i="3"/>
  <c r="V20" i="3"/>
  <c r="S20" i="3"/>
  <c r="P20" i="3"/>
  <c r="M20" i="3"/>
  <c r="J20" i="3"/>
  <c r="G20" i="3"/>
  <c r="D20" i="3"/>
  <c r="V19" i="3"/>
  <c r="E223" i="3" s="1"/>
  <c r="S19" i="3"/>
  <c r="P19" i="3"/>
  <c r="M19" i="3"/>
  <c r="J19" i="3"/>
  <c r="G19" i="3"/>
  <c r="D19" i="3"/>
  <c r="V18" i="3"/>
  <c r="S18" i="3"/>
  <c r="P18" i="3"/>
  <c r="M18" i="3"/>
  <c r="J18" i="3"/>
  <c r="G18" i="3"/>
  <c r="D18" i="3"/>
  <c r="V17" i="3"/>
  <c r="E221" i="3" s="1"/>
  <c r="S17" i="3"/>
  <c r="P17" i="3"/>
  <c r="M17" i="3"/>
  <c r="J17" i="3"/>
  <c r="G17" i="3"/>
  <c r="D17" i="3"/>
  <c r="V16" i="3"/>
  <c r="S16" i="3"/>
  <c r="P16" i="3"/>
  <c r="M16" i="3"/>
  <c r="J16" i="3"/>
  <c r="G16" i="3"/>
  <c r="D16" i="3"/>
  <c r="V15" i="3"/>
  <c r="E219" i="3" s="1"/>
  <c r="S15" i="3"/>
  <c r="P15" i="3"/>
  <c r="M15" i="3"/>
  <c r="J15" i="3"/>
  <c r="G15" i="3"/>
  <c r="D15" i="3"/>
  <c r="V14" i="3"/>
  <c r="S14" i="3"/>
  <c r="P14" i="3"/>
  <c r="M14" i="3"/>
  <c r="J14" i="3"/>
  <c r="G14" i="3"/>
  <c r="D14" i="3"/>
  <c r="V13" i="3"/>
  <c r="E217" i="3" s="1"/>
  <c r="S13" i="3"/>
  <c r="S29" i="3" s="1"/>
  <c r="P13" i="3"/>
  <c r="M13" i="3"/>
  <c r="J13" i="3"/>
  <c r="G13" i="3"/>
  <c r="G29" i="3" s="1"/>
  <c r="D13" i="3"/>
  <c r="V12" i="3"/>
  <c r="V29" i="3" s="1"/>
  <c r="S12" i="3"/>
  <c r="P12" i="3"/>
  <c r="P29" i="3" s="1"/>
  <c r="M12" i="3"/>
  <c r="M29" i="3" s="1"/>
  <c r="J12" i="3"/>
  <c r="J29" i="3" s="1"/>
  <c r="G12" i="3"/>
  <c r="D12" i="3"/>
  <c r="D29" i="3" s="1"/>
  <c r="E232" i="3" l="1"/>
  <c r="E228" i="3"/>
  <c r="E224" i="3"/>
  <c r="E220" i="3"/>
  <c r="E216" i="3"/>
  <c r="E227" i="3"/>
  <c r="E231" i="3"/>
  <c r="E218" i="3"/>
  <c r="E222" i="3"/>
  <c r="E226" i="3"/>
  <c r="E230" i="3"/>
  <c r="C217" i="3"/>
  <c r="C233" i="3" s="1"/>
  <c r="D218" i="3"/>
  <c r="C221" i="3"/>
  <c r="D222" i="3"/>
  <c r="C225" i="3"/>
  <c r="D226" i="3"/>
  <c r="C229" i="3"/>
  <c r="D230" i="3"/>
  <c r="D217" i="3"/>
  <c r="D221" i="3"/>
  <c r="D225" i="3"/>
  <c r="D229" i="3"/>
  <c r="C232" i="3"/>
  <c r="D216" i="3"/>
  <c r="D220" i="3"/>
  <c r="D224" i="3"/>
  <c r="D228" i="3"/>
  <c r="D233" i="3" l="1"/>
  <c r="E233" i="3"/>
</calcChain>
</file>

<file path=xl/sharedStrings.xml><?xml version="1.0" encoding="utf-8"?>
<sst xmlns="http://schemas.openxmlformats.org/spreadsheetml/2006/main" count="72" uniqueCount="51">
  <si>
    <t>Departamento</t>
  </si>
  <si>
    <t>Comedores</t>
  </si>
  <si>
    <t>Asistentes</t>
  </si>
  <si>
    <t>Raciones</t>
  </si>
  <si>
    <t xml:space="preserve">Colon                                         </t>
  </si>
  <si>
    <t xml:space="preserve">Concordia                                        </t>
  </si>
  <si>
    <t xml:space="preserve">Diamante                                         </t>
  </si>
  <si>
    <t xml:space="preserve">Federación                                      </t>
  </si>
  <si>
    <t xml:space="preserve">Federal                                           </t>
  </si>
  <si>
    <t xml:space="preserve">Feliciano                                         </t>
  </si>
  <si>
    <t xml:space="preserve">Gualeguay                                       </t>
  </si>
  <si>
    <t xml:space="preserve">Gualeguaychú                                      </t>
  </si>
  <si>
    <t xml:space="preserve">Islas del Ibicuy                                </t>
  </si>
  <si>
    <t xml:space="preserve">La Paz                                           </t>
  </si>
  <si>
    <t xml:space="preserve">Nogoyá                                           </t>
  </si>
  <si>
    <t xml:space="preserve">Paraná                                           </t>
  </si>
  <si>
    <t xml:space="preserve">San Salvador                                      </t>
  </si>
  <si>
    <t xml:space="preserve">Tala                                            </t>
  </si>
  <si>
    <t xml:space="preserve">Uruguay                                         </t>
  </si>
  <si>
    <t xml:space="preserve">Victoria                                        </t>
  </si>
  <si>
    <t xml:space="preserve">Villaguay                                      </t>
  </si>
  <si>
    <t>TOTAL</t>
  </si>
  <si>
    <t>Notas y fórmulas</t>
  </si>
  <si>
    <t>Fuente: MINISTERIO DE DESARROLLO HUMANO- Dirección de Comedores. Elaboración DGEyC</t>
  </si>
  <si>
    <t xml:space="preserve">Comedores escolares :Programa que  abarca las unidades educativas de nivel primario y/o secundario </t>
  </si>
  <si>
    <t>Fórmula de racionamiento = asistentes*20*10</t>
  </si>
  <si>
    <t>Entre Ríos. Cantidad de comedores escolares, asistentes y raciones por Departamento. Período 2019-2025.</t>
  </si>
  <si>
    <t>MACHETE PARA HACER EL GRAFICO</t>
  </si>
  <si>
    <t>total provincia</t>
  </si>
  <si>
    <t>Asisten</t>
  </si>
  <si>
    <t>cant.comedores</t>
  </si>
  <si>
    <t>Año 2025</t>
  </si>
  <si>
    <t>Comedor</t>
  </si>
  <si>
    <t>Colón</t>
  </si>
  <si>
    <t>Concordia</t>
  </si>
  <si>
    <t>Diamante</t>
  </si>
  <si>
    <t>Federación</t>
  </si>
  <si>
    <t>Federal</t>
  </si>
  <si>
    <t>Feliciano</t>
  </si>
  <si>
    <t>Gualeguay</t>
  </si>
  <si>
    <t>Gualeguaychú</t>
  </si>
  <si>
    <t>Islas del Ibicuy</t>
  </si>
  <si>
    <t>La Paz</t>
  </si>
  <si>
    <t>Nogoya</t>
  </si>
  <si>
    <t>Paraná</t>
  </si>
  <si>
    <t>San Salvador</t>
  </si>
  <si>
    <t>|</t>
  </si>
  <si>
    <t>Tala</t>
  </si>
  <si>
    <t>Uruguay</t>
  </si>
  <si>
    <t>Victoria</t>
  </si>
  <si>
    <t>Villaguay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</si>
</sst>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1">
    <font>
      <sz val="11"/>
      <color theme="1"/>
      <name val="Calibri"/>
      <family val="2"/>
      <scheme val="minor"/>
    </font>
    <font>
      <sz val="12"/>
      <color indexed="8"/>
      <name val="AvenirNext LT Pro Cn"/>
      <family val="2"/>
    </font>
    <font>
      <sz val="10"/>
      <color indexed="8"/>
      <name val="AvenirNext LT Pro Cn"/>
      <family val="2"/>
    </font>
    <font>
      <b/>
      <sz val="10"/>
      <color indexed="8"/>
      <name val="AvenirNext LT Pro Regular"/>
      <family val="2"/>
    </font>
    <font>
      <b/>
      <sz val="10"/>
      <color indexed="8"/>
      <name val="MS Sans Serif"/>
      <family val="2"/>
    </font>
    <font>
      <b/>
      <sz val="8"/>
      <color indexed="8"/>
      <name val="AvenirNext LT Pro Regular"/>
      <family val="2"/>
    </font>
    <font>
      <b/>
      <sz val="8"/>
      <color indexed="8"/>
      <name val="MS Sans Serif"/>
      <family val="2"/>
    </font>
    <font>
      <sz val="8"/>
      <color indexed="8"/>
      <name val="AvenirNext LT Pro Regular"/>
      <family val="2"/>
    </font>
    <font>
      <sz val="8"/>
      <color indexed="8"/>
      <name val="MS Sans Serif"/>
    </font>
    <font>
      <sz val="10"/>
      <color indexed="8"/>
      <name val="Times New Roman"/>
      <family val="1"/>
    </font>
    <font>
      <sz val="10"/>
      <color indexed="8"/>
      <name val="MS Sans Serif"/>
    </font>
    <font>
      <b/>
      <sz val="10"/>
      <name val="AvenirNext LT Pro Regular"/>
      <family val="2"/>
    </font>
    <font>
      <sz val="10"/>
      <color indexed="8"/>
      <name val="AvenirNext LT Pro Regular"/>
      <family val="2"/>
    </font>
    <font>
      <b/>
      <sz val="10"/>
      <color indexed="8"/>
      <name val="MS Sans Serif"/>
    </font>
    <font>
      <b/>
      <sz val="10"/>
      <color theme="0"/>
      <name val="AvenirNext LT Pro Regular"/>
      <family val="2"/>
    </font>
    <font>
      <b/>
      <sz val="10"/>
      <color theme="0"/>
      <name val="MS Sans Serif"/>
    </font>
    <font>
      <sz val="10"/>
      <color theme="0"/>
      <name val="MS Sans Serif"/>
    </font>
    <font>
      <sz val="10"/>
      <color theme="0"/>
      <name val="AvenirNext LT Pro Cn"/>
      <family val="2"/>
    </font>
    <font>
      <sz val="8"/>
      <color theme="0"/>
      <name val="MS Sans Serif"/>
    </font>
    <font>
      <b/>
      <sz val="10"/>
      <color theme="0"/>
      <name val="MS Sans Serif"/>
      <family val="2"/>
    </font>
    <font>
      <b/>
      <sz val="11"/>
      <color indexed="8"/>
      <name val="AvenirNext LT Pro C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52">
    <xf numFmtId="0" fontId="0" fillId="0" borderId="0" xfId="0"/>
    <xf numFmtId="0" fontId="1" fillId="0" borderId="0" xfId="1" applyFont="1"/>
    <xf numFmtId="0" fontId="2" fillId="0" borderId="0" xfId="1" applyFont="1"/>
    <xf numFmtId="0" fontId="10" fillId="0" borderId="0" xfId="1"/>
    <xf numFmtId="0" fontId="3" fillId="0" borderId="3" xfId="1" applyNumberFormat="1" applyFont="1" applyBorder="1" applyAlignment="1">
      <alignment horizontal="center"/>
    </xf>
    <xf numFmtId="0" fontId="11" fillId="0" borderId="3" xfId="1" applyNumberFormat="1" applyFont="1" applyBorder="1" applyAlignment="1">
      <alignment horizontal="center"/>
    </xf>
    <xf numFmtId="0" fontId="10" fillId="0" borderId="0" xfId="1" applyBorder="1"/>
    <xf numFmtId="0" fontId="12" fillId="0" borderId="0" xfId="1" applyNumberFormat="1" applyFont="1" applyBorder="1"/>
    <xf numFmtId="3" fontId="12" fillId="0" borderId="0" xfId="1" applyNumberFormat="1" applyFont="1" applyBorder="1"/>
    <xf numFmtId="3" fontId="12" fillId="0" borderId="0" xfId="1" applyNumberFormat="1" applyFont="1" applyFill="1" applyBorder="1"/>
    <xf numFmtId="0" fontId="13" fillId="0" borderId="0" xfId="1" applyFont="1" applyBorder="1"/>
    <xf numFmtId="0" fontId="13" fillId="0" borderId="0" xfId="1" applyFont="1"/>
    <xf numFmtId="0" fontId="12" fillId="0" borderId="0" xfId="1" applyFont="1" applyBorder="1"/>
    <xf numFmtId="0" fontId="12" fillId="0" borderId="0" xfId="1" applyFont="1" applyFill="1" applyBorder="1"/>
    <xf numFmtId="0" fontId="3" fillId="0" borderId="3" xfId="1" applyNumberFormat="1" applyFont="1" applyBorder="1" applyAlignment="1">
      <alignment horizontal="left"/>
    </xf>
    <xf numFmtId="3" fontId="3" fillId="0" borderId="3" xfId="1" applyNumberFormat="1" applyFont="1" applyBorder="1"/>
    <xf numFmtId="0" fontId="4" fillId="0" borderId="0" xfId="1" applyFont="1"/>
    <xf numFmtId="0" fontId="5" fillId="0" borderId="2" xfId="1" applyNumberFormat="1" applyFont="1" applyBorder="1" applyAlignment="1">
      <alignment horizontal="left"/>
    </xf>
    <xf numFmtId="3" fontId="5" fillId="0" borderId="0" xfId="1" applyNumberFormat="1" applyFont="1" applyBorder="1"/>
    <xf numFmtId="164" fontId="5" fillId="0" borderId="0" xfId="1" applyNumberFormat="1" applyFont="1" applyBorder="1"/>
    <xf numFmtId="0" fontId="6" fillId="0" borderId="0" xfId="1" applyFont="1"/>
    <xf numFmtId="3" fontId="5" fillId="2" borderId="0" xfId="1" applyNumberFormat="1" applyFont="1" applyFill="1" applyBorder="1"/>
    <xf numFmtId="164" fontId="5" fillId="2" borderId="0" xfId="1" applyNumberFormat="1" applyFont="1" applyFill="1" applyBorder="1"/>
    <xf numFmtId="0" fontId="7" fillId="0" borderId="0" xfId="1" applyFont="1"/>
    <xf numFmtId="0" fontId="8" fillId="0" borderId="0" xfId="1" applyFont="1"/>
    <xf numFmtId="2" fontId="10" fillId="0" borderId="0" xfId="1" applyNumberFormat="1"/>
    <xf numFmtId="0" fontId="9" fillId="0" borderId="0" xfId="1" applyNumberFormat="1" applyFont="1" applyBorder="1"/>
    <xf numFmtId="3" fontId="2" fillId="0" borderId="0" xfId="1" applyNumberFormat="1" applyFont="1" applyBorder="1"/>
    <xf numFmtId="0" fontId="3" fillId="0" borderId="0" xfId="1" applyNumberFormat="1" applyFont="1" applyBorder="1" applyAlignment="1">
      <alignment horizontal="center"/>
    </xf>
    <xf numFmtId="3" fontId="10" fillId="0" borderId="0" xfId="1" applyNumberFormat="1"/>
    <xf numFmtId="0" fontId="3" fillId="0" borderId="1" xfId="1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0" fontId="3" fillId="0" borderId="3" xfId="1" applyNumberFormat="1" applyFont="1" applyBorder="1" applyAlignment="1">
      <alignment horizontal="center"/>
    </xf>
    <xf numFmtId="0" fontId="7" fillId="0" borderId="2" xfId="1" applyNumberFormat="1" applyFont="1" applyBorder="1" applyAlignment="1">
      <alignment horizontal="left"/>
    </xf>
    <xf numFmtId="3" fontId="7" fillId="0" borderId="0" xfId="1" applyNumberFormat="1" applyFont="1" applyBorder="1"/>
    <xf numFmtId="3" fontId="7" fillId="2" borderId="0" xfId="1" applyNumberFormat="1" applyFont="1" applyFill="1" applyBorder="1"/>
    <xf numFmtId="0" fontId="7" fillId="0" borderId="0" xfId="1" applyNumberFormat="1" applyFont="1" applyFill="1" applyBorder="1"/>
    <xf numFmtId="0" fontId="7" fillId="0" borderId="0" xfId="1" applyNumberFormat="1" applyFont="1" applyAlignment="1">
      <alignment horizontal="center"/>
    </xf>
    <xf numFmtId="0" fontId="14" fillId="0" borderId="0" xfId="1" applyNumberFormat="1" applyFont="1" applyBorder="1"/>
    <xf numFmtId="0" fontId="15" fillId="0" borderId="0" xfId="1" applyFont="1" applyBorder="1"/>
    <xf numFmtId="0" fontId="16" fillId="0" borderId="0" xfId="1" applyFont="1" applyBorder="1"/>
    <xf numFmtId="0" fontId="14" fillId="0" borderId="0" xfId="1" applyNumberFormat="1" applyFont="1" applyBorder="1" applyAlignment="1">
      <alignment horizontal="left"/>
    </xf>
    <xf numFmtId="3" fontId="17" fillId="0" borderId="0" xfId="1" applyNumberFormat="1" applyFont="1" applyBorder="1"/>
    <xf numFmtId="3" fontId="17" fillId="0" borderId="0" xfId="1" applyNumberFormat="1" applyFont="1" applyBorder="1" applyAlignment="1">
      <alignment horizontal="center"/>
    </xf>
    <xf numFmtId="3" fontId="17" fillId="0" borderId="0" xfId="1" applyNumberFormat="1" applyFont="1" applyFill="1" applyBorder="1"/>
    <xf numFmtId="0" fontId="18" fillId="0" borderId="0" xfId="1" applyFont="1" applyBorder="1"/>
    <xf numFmtId="0" fontId="14" fillId="0" borderId="0" xfId="1" applyNumberFormat="1" applyFont="1" applyBorder="1" applyAlignment="1">
      <alignment horizontal="center"/>
    </xf>
    <xf numFmtId="0" fontId="14" fillId="0" borderId="0" xfId="1" applyNumberFormat="1" applyFont="1" applyBorder="1" applyAlignment="1">
      <alignment horizontal="center"/>
    </xf>
    <xf numFmtId="165" fontId="16" fillId="0" borderId="0" xfId="1" applyNumberFormat="1" applyFont="1" applyBorder="1"/>
    <xf numFmtId="165" fontId="19" fillId="0" borderId="0" xfId="1" applyNumberFormat="1" applyFont="1" applyBorder="1"/>
    <xf numFmtId="0" fontId="20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AvenirNext LT Pro Cn" panose="020B0706020202020204" pitchFamily="34" charset="0"/>
                <a:ea typeface="+mn-ea"/>
                <a:cs typeface="+mn-cs"/>
              </a:defRPr>
            </a:pPr>
            <a:r>
              <a:rPr lang="en-US" sz="1200" b="1">
                <a:latin typeface="AvenirNext LT Pro Cn" panose="020B0706020202020204" pitchFamily="34" charset="0"/>
              </a:rPr>
              <a:t>Entre</a:t>
            </a:r>
            <a:r>
              <a:rPr lang="en-US" sz="1200" b="1" baseline="0">
                <a:latin typeface="AvenirNext LT Pro Cn" panose="020B0706020202020204" pitchFamily="34" charset="0"/>
              </a:rPr>
              <a:t> Ríos. Cantidad de Comedores. Período 2019-2025</a:t>
            </a:r>
            <a:endParaRPr lang="en-US" sz="1200" b="1">
              <a:latin typeface="AvenirNext LT Pro Cn" panose="020B0706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AvenirNext LT Pro Cn" panose="020B0706020202020204" pitchFamily="34" charset="0"/>
              <a:ea typeface="+mn-ea"/>
              <a:cs typeface="+mn-cs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7.6795062779314763E-2"/>
          <c:y val="0.15386592300962379"/>
          <c:w val="0.90718892120466921"/>
          <c:h val="0.67509806065908429"/>
        </c:manualLayout>
      </c:layout>
      <c:barChart>
        <c:barDir val="col"/>
        <c:grouping val="clustered"/>
        <c:varyColors val="0"/>
        <c:ser>
          <c:idx val="0"/>
          <c:order val="0"/>
          <c:tx>
            <c:v>Comedores</c:v>
          </c:tx>
          <c:spPr>
            <a:solidFill>
              <a:schemeClr val="bg1">
                <a:lumMod val="75000"/>
              </a:schemeClr>
            </a:solidFill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2727272727272727E-3"/>
                  <c:y val="0.1243439691989720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8DE8-42A5-997A-7EE4D613AF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5555237413505128E-3"/>
                  <c:y val="0.120123643081200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DE8-42A5-997A-7EE4D613AF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8.30866873348148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8DE8-42A5-997A-7EE4D613AF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5555237413505128E-3"/>
                  <c:y val="9.70239695647800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DE8-42A5-997A-7EE4D613AF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727272727272727E-3"/>
                  <c:y val="0.138281251428937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8DE8-42A5-997A-7EE4D613AF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bg1">
                    <a:lumMod val="50000"/>
                  </a:schemeClr>
                </a:solidFill>
              </a:ln>
              <a:effectLst/>
            </c:spPr>
            <c:trendlineType val="linear"/>
            <c:dispRSqr val="0"/>
            <c:dispEq val="0"/>
          </c:trendline>
          <c:cat>
            <c:numRef>
              <c:f>Hoja1!$B$203:$B$209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Hoja1!$C$203:$C$209</c:f>
              <c:numCache>
                <c:formatCode>#,##0</c:formatCode>
                <c:ptCount val="7"/>
                <c:pt idx="0">
                  <c:v>1316</c:v>
                </c:pt>
                <c:pt idx="1">
                  <c:v>1030</c:v>
                </c:pt>
                <c:pt idx="2">
                  <c:v>1073</c:v>
                </c:pt>
                <c:pt idx="3">
                  <c:v>1102</c:v>
                </c:pt>
                <c:pt idx="4">
                  <c:v>1133</c:v>
                </c:pt>
                <c:pt idx="5">
                  <c:v>923</c:v>
                </c:pt>
                <c:pt idx="6">
                  <c:v>1058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DE8-42A5-997A-7EE4D613AF8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98002808"/>
        <c:axId val="397996144"/>
      </c:barChart>
      <c:catAx>
        <c:axId val="398002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AvenirNext LT Pro Regular" panose="020B0504020202020204" pitchFamily="34" charset="0"/>
                <a:ea typeface="+mn-ea"/>
                <a:cs typeface="+mn-cs"/>
              </a:defRPr>
            </a:pPr>
            <a:endParaRPr lang="es-AR"/>
          </a:p>
        </c:txPr>
        <c:crossAx val="397996144"/>
        <c:crosses val="autoZero"/>
        <c:auto val="1"/>
        <c:lblAlgn val="ctr"/>
        <c:lblOffset val="100"/>
        <c:noMultiLvlLbl val="0"/>
      </c:catAx>
      <c:valAx>
        <c:axId val="39799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98002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AvenirNext LT Pro Cn" panose="020B0706020202020204" pitchFamily="34" charset="0"/>
                <a:ea typeface="+mn-ea"/>
                <a:cs typeface="+mn-cs"/>
              </a:defRPr>
            </a:pPr>
            <a:r>
              <a:rPr lang="en-US" sz="1200" b="1">
                <a:latin typeface="AvenirNext LT Pro Cn" panose="020B0706020202020204" pitchFamily="34" charset="0"/>
              </a:rPr>
              <a:t>Entre</a:t>
            </a:r>
            <a:r>
              <a:rPr lang="en-US" sz="1200" b="1" baseline="0">
                <a:latin typeface="AvenirNext LT Pro Cn" panose="020B0706020202020204" pitchFamily="34" charset="0"/>
              </a:rPr>
              <a:t> Ríos. Cantidad de alumnos que asisten a comedores escolares.</a:t>
            </a:r>
          </a:p>
          <a:p>
            <a:pPr>
              <a:defRPr sz="1200" b="1">
                <a:latin typeface="AvenirNext LT Pro Cn" panose="020B0706020202020204" pitchFamily="34" charset="0"/>
              </a:defRPr>
            </a:pPr>
            <a:r>
              <a:rPr lang="en-US" sz="1200" b="1" baseline="0">
                <a:latin typeface="AvenirNext LT Pro Cn" panose="020B0706020202020204" pitchFamily="34" charset="0"/>
              </a:rPr>
              <a:t>Período 2019-2025</a:t>
            </a:r>
            <a:endParaRPr lang="en-US" sz="1200" b="1">
              <a:latin typeface="AvenirNext LT Pro Cn" panose="020B0706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AvenirNext LT Pro Cn" panose="020B0706020202020204" pitchFamily="34" charset="0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Asistentes</c:v>
          </c:tx>
          <c:spPr>
            <a:solidFill>
              <a:schemeClr val="bg1">
                <a:lumMod val="85000"/>
              </a:schemeClr>
            </a:solidFill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0"/>
                  <c:y val="9.72222222222222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46-40FA-83D0-A5AEAA7E045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9.70280637997173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746-40FA-83D0-A5AEAA7E045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77858109973315E-3"/>
                  <c:y val="0.128884973294422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46-40FA-83D0-A5AEAA7E045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0.120111227355321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46-40FA-83D0-A5AEAA7E045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778581099731519E-3"/>
                  <c:y val="0.125194280784831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46-40FA-83D0-A5AEAA7E045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7.45920745920745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746-40FA-83D0-A5AEAA7E045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7.29217655680074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8D5-43E5-B901-2D07DAA15EA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bg1">
                    <a:lumMod val="50000"/>
                  </a:schemeClr>
                </a:solidFill>
              </a:ln>
              <a:effectLst/>
            </c:spPr>
            <c:trendlineType val="linear"/>
            <c:dispRSqr val="0"/>
            <c:dispEq val="0"/>
          </c:trendline>
          <c:cat>
            <c:numRef>
              <c:f>Hoja1!$B$203:$B$209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Hoja1!$D$203:$D$209</c:f>
              <c:numCache>
                <c:formatCode>#,##0</c:formatCode>
                <c:ptCount val="7"/>
                <c:pt idx="0">
                  <c:v>122361</c:v>
                </c:pt>
                <c:pt idx="1">
                  <c:v>47704</c:v>
                </c:pt>
                <c:pt idx="2">
                  <c:v>105517</c:v>
                </c:pt>
                <c:pt idx="3">
                  <c:v>106601</c:v>
                </c:pt>
                <c:pt idx="4">
                  <c:v>108277</c:v>
                </c:pt>
                <c:pt idx="5">
                  <c:v>94620</c:v>
                </c:pt>
                <c:pt idx="6">
                  <c:v>87151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E746-40FA-83D0-A5AEAA7E045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98004768"/>
        <c:axId val="398003200"/>
      </c:barChart>
      <c:catAx>
        <c:axId val="39800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AvenirNext LT Pro Regular" panose="020B0504020202020204" pitchFamily="34" charset="0"/>
                <a:ea typeface="+mn-ea"/>
                <a:cs typeface="+mn-cs"/>
              </a:defRPr>
            </a:pPr>
            <a:endParaRPr lang="es-AR"/>
          </a:p>
        </c:txPr>
        <c:crossAx val="398003200"/>
        <c:crosses val="autoZero"/>
        <c:auto val="1"/>
        <c:lblAlgn val="ctr"/>
        <c:lblOffset val="100"/>
        <c:tickLblSkip val="1"/>
        <c:noMultiLvlLbl val="0"/>
      </c:catAx>
      <c:valAx>
        <c:axId val="39800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98004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venirNext LT Pro Regular" panose="020B0504020202020204" pitchFamily="34" charset="0"/>
                <a:ea typeface="+mn-ea"/>
                <a:cs typeface="+mn-cs"/>
              </a:defRPr>
            </a:pPr>
            <a:r>
              <a:rPr lang="es-AR" sz="1100" b="1">
                <a:latin typeface="AvenirNext LT Pro Regular" panose="020B0504020202020204" pitchFamily="34" charset="0"/>
              </a:rPr>
              <a:t>Entre</a:t>
            </a:r>
            <a:r>
              <a:rPr lang="es-AR" sz="1100" b="1" baseline="0">
                <a:latin typeface="AvenirNext LT Pro Regular" panose="020B0504020202020204" pitchFamily="34" charset="0"/>
              </a:rPr>
              <a:t> Ríos. Distribución porcentual de comedores escolares y alumnos que asisten, por departamento. Año 2025</a:t>
            </a:r>
            <a:endParaRPr lang="es-AR" sz="1100" b="1">
              <a:latin typeface="AvenirNext LT Pro Regular" panose="020B05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venirNext LT Pro Regular" panose="020B0504020202020204" pitchFamily="34" charset="0"/>
              <a:ea typeface="+mn-ea"/>
              <a:cs typeface="+mn-cs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0.11027907263564542"/>
          <c:y val="9.1654732532708602E-2"/>
          <c:w val="0.86291453106950189"/>
          <c:h val="0.79449129456815304"/>
        </c:manualLayout>
      </c:layout>
      <c:barChart>
        <c:barDir val="bar"/>
        <c:grouping val="clustered"/>
        <c:varyColors val="0"/>
        <c:ser>
          <c:idx val="0"/>
          <c:order val="0"/>
          <c:tx>
            <c:v>Comedores</c:v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3745704467354456E-3"/>
                  <c:y val="6.61174377996138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35E-B36A-B1EAE81B5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3745704467353953E-3"/>
                  <c:y val="6.6115702479338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35E-B36A-B1EAE81B5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745704467353953E-3"/>
                  <c:y val="6.6115702479338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097-435E-B36A-B1EAE81B5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6.6115702479338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097-435E-B36A-B1EAE81B5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3745704467352945E-3"/>
                  <c:y val="8.8154269972451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7097-435E-B36A-B1EAE81B5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4.123711340206185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7097-435E-B36A-B1EAE81B5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Hoja1!$B$216:$B$232</c:f>
              <c:strCache>
                <c:ptCount val="17"/>
                <c:pt idx="0">
                  <c:v>Colón</c:v>
                </c:pt>
                <c:pt idx="1">
                  <c:v>Concordia</c:v>
                </c:pt>
                <c:pt idx="2">
                  <c:v>Diamante</c:v>
                </c:pt>
                <c:pt idx="3">
                  <c:v>Federación</c:v>
                </c:pt>
                <c:pt idx="4">
                  <c:v>Federal</c:v>
                </c:pt>
                <c:pt idx="5">
                  <c:v>Feliciano</c:v>
                </c:pt>
                <c:pt idx="6">
                  <c:v>Gualeguay</c:v>
                </c:pt>
                <c:pt idx="7">
                  <c:v>Gualeguaychú</c:v>
                </c:pt>
                <c:pt idx="8">
                  <c:v>Islas del Ibicuy</c:v>
                </c:pt>
                <c:pt idx="9">
                  <c:v>La Paz</c:v>
                </c:pt>
                <c:pt idx="10">
                  <c:v>Nogoya</c:v>
                </c:pt>
                <c:pt idx="11">
                  <c:v>Paraná</c:v>
                </c:pt>
                <c:pt idx="12">
                  <c:v>San Salvador</c:v>
                </c:pt>
                <c:pt idx="13">
                  <c:v>Tala</c:v>
                </c:pt>
                <c:pt idx="14">
                  <c:v>Uruguay</c:v>
                </c:pt>
                <c:pt idx="15">
                  <c:v>Victoria</c:v>
                </c:pt>
                <c:pt idx="16">
                  <c:v>Villaguay</c:v>
                </c:pt>
              </c:strCache>
            </c:strRef>
          </c:cat>
          <c:val>
            <c:numRef>
              <c:f>Hoja1!$C$216:$C$232</c:f>
              <c:numCache>
                <c:formatCode>0.0</c:formatCode>
                <c:ptCount val="17"/>
                <c:pt idx="0">
                  <c:v>3.8752362948960304</c:v>
                </c:pt>
                <c:pt idx="1">
                  <c:v>8.3175803402646498</c:v>
                </c:pt>
                <c:pt idx="2">
                  <c:v>4.064272211720227</c:v>
                </c:pt>
                <c:pt idx="3">
                  <c:v>4.9149338374291114</c:v>
                </c:pt>
                <c:pt idx="4">
                  <c:v>5.9546313799621924</c:v>
                </c:pt>
                <c:pt idx="5">
                  <c:v>3.1190926275992439</c:v>
                </c:pt>
                <c:pt idx="6">
                  <c:v>4.2533081285444228</c:v>
                </c:pt>
                <c:pt idx="7">
                  <c:v>4.536862003780719</c:v>
                </c:pt>
                <c:pt idx="8">
                  <c:v>3.2136105860113422</c:v>
                </c:pt>
                <c:pt idx="9">
                  <c:v>10.302457466918714</c:v>
                </c:pt>
                <c:pt idx="10">
                  <c:v>5.8601134215500945</c:v>
                </c:pt>
                <c:pt idx="11">
                  <c:v>18.525519848771268</c:v>
                </c:pt>
                <c:pt idx="12">
                  <c:v>2.0793950850661624</c:v>
                </c:pt>
                <c:pt idx="13">
                  <c:v>4.2533081285444228</c:v>
                </c:pt>
                <c:pt idx="14">
                  <c:v>5.0094517958412101</c:v>
                </c:pt>
                <c:pt idx="15">
                  <c:v>4.4423440453686203</c:v>
                </c:pt>
                <c:pt idx="16">
                  <c:v>7.2778827977315688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097-435E-B36A-B1EAE81B5330}"/>
            </c:ext>
          </c:extLst>
        </c:ser>
        <c:ser>
          <c:idx val="1"/>
          <c:order val="1"/>
          <c:tx>
            <c:v>Asistentes</c:v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0400334151336879E-17"/>
                  <c:y val="-4.4077134986225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7097-435E-B36A-B1EAE81B5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4.4077134986225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097-435E-B36A-B1EAE81B5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6.6115702479338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097-435E-B36A-B1EAE81B5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5200167075668439E-17"/>
                  <c:y val="-4.40771349862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097-435E-B36A-B1EAE81B5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-6.6115702479338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7097-435E-B36A-B1EAE81B5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"/>
                  <c:y val="-4.4077134986225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7097-435E-B36A-B1EAE81B5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4.1237113402061857E-3"/>
                  <c:y val="-8.81525346521759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7097-435E-B36A-B1EAE81B5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"/>
                  <c:y val="-6.61157024793380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7097-435E-B36A-B1EAE81B5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5200167075668439E-17"/>
                  <c:y val="-6.6115702479338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7097-435E-B36A-B1EAE81B5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5.0400334151336879E-17"/>
                  <c:y val="-1.10192837465564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7097-435E-B36A-B1EAE81B5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"/>
                  <c:y val="-1.10192837465564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7097-435E-B36A-B1EAE81B5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Hoja1!$B$216:$B$232</c:f>
              <c:strCache>
                <c:ptCount val="17"/>
                <c:pt idx="0">
                  <c:v>Colón</c:v>
                </c:pt>
                <c:pt idx="1">
                  <c:v>Concordia</c:v>
                </c:pt>
                <c:pt idx="2">
                  <c:v>Diamante</c:v>
                </c:pt>
                <c:pt idx="3">
                  <c:v>Federación</c:v>
                </c:pt>
                <c:pt idx="4">
                  <c:v>Federal</c:v>
                </c:pt>
                <c:pt idx="5">
                  <c:v>Feliciano</c:v>
                </c:pt>
                <c:pt idx="6">
                  <c:v>Gualeguay</c:v>
                </c:pt>
                <c:pt idx="7">
                  <c:v>Gualeguaychú</c:v>
                </c:pt>
                <c:pt idx="8">
                  <c:v>Islas del Ibicuy</c:v>
                </c:pt>
                <c:pt idx="9">
                  <c:v>La Paz</c:v>
                </c:pt>
                <c:pt idx="10">
                  <c:v>Nogoya</c:v>
                </c:pt>
                <c:pt idx="11">
                  <c:v>Paraná</c:v>
                </c:pt>
                <c:pt idx="12">
                  <c:v>San Salvador</c:v>
                </c:pt>
                <c:pt idx="13">
                  <c:v>Tala</c:v>
                </c:pt>
                <c:pt idx="14">
                  <c:v>Uruguay</c:v>
                </c:pt>
                <c:pt idx="15">
                  <c:v>Victoria</c:v>
                </c:pt>
                <c:pt idx="16">
                  <c:v>Villaguay</c:v>
                </c:pt>
              </c:strCache>
            </c:strRef>
          </c:cat>
          <c:val>
            <c:numRef>
              <c:f>Hoja1!$D$216:$D$232</c:f>
              <c:numCache>
                <c:formatCode>0.0</c:formatCode>
                <c:ptCount val="17"/>
                <c:pt idx="0">
                  <c:v>3.5386857293662719</c:v>
                </c:pt>
                <c:pt idx="1">
                  <c:v>15.23103578845911</c:v>
                </c:pt>
                <c:pt idx="2">
                  <c:v>3.2369106493327671</c:v>
                </c:pt>
                <c:pt idx="3">
                  <c:v>6.3567830546981678</c:v>
                </c:pt>
                <c:pt idx="4">
                  <c:v>4.4405686681736301</c:v>
                </c:pt>
                <c:pt idx="5">
                  <c:v>2.7102385514796157</c:v>
                </c:pt>
                <c:pt idx="6">
                  <c:v>3.9666785234822317</c:v>
                </c:pt>
                <c:pt idx="7">
                  <c:v>4.1869858062443344</c:v>
                </c:pt>
                <c:pt idx="8">
                  <c:v>2.235200973023832</c:v>
                </c:pt>
                <c:pt idx="9">
                  <c:v>8.4301958669435813</c:v>
                </c:pt>
                <c:pt idx="10">
                  <c:v>3.7314546017831121</c:v>
                </c:pt>
                <c:pt idx="11">
                  <c:v>23.297495152092345</c:v>
                </c:pt>
                <c:pt idx="12">
                  <c:v>2.0791499810673431</c:v>
                </c:pt>
                <c:pt idx="13">
                  <c:v>2.5691041984601442</c:v>
                </c:pt>
                <c:pt idx="14">
                  <c:v>5.363105414739934</c:v>
                </c:pt>
                <c:pt idx="15">
                  <c:v>3.9586464871315306</c:v>
                </c:pt>
                <c:pt idx="16">
                  <c:v>4.6677605535220472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097-435E-B36A-B1EAE81B533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97998104"/>
        <c:axId val="398005160"/>
      </c:barChart>
      <c:catAx>
        <c:axId val="3979981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98005160"/>
        <c:crosses val="autoZero"/>
        <c:auto val="1"/>
        <c:lblAlgn val="ctr"/>
        <c:lblOffset val="100"/>
        <c:noMultiLvlLbl val="0"/>
      </c:catAx>
      <c:valAx>
        <c:axId val="39800516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397998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anchor="ctr" anchorCtr="0"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733426</xdr:colOff>
      <xdr:row>34</xdr:row>
      <xdr:rowOff>152400</xdr:rowOff>
    </xdr:from>
    <xdr:to>
      <xdr:col>7</xdr:col>
      <xdr:colOff>752476</xdr:colOff>
      <xdr:row>51</xdr:row>
      <xdr:rowOff>142874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9525</xdr:colOff>
      <xdr:row>35</xdr:row>
      <xdr:rowOff>9525</xdr:rowOff>
    </xdr:from>
    <xdr:to>
      <xdr:col>16</xdr:col>
      <xdr:colOff>219075</xdr:colOff>
      <xdr:row>51</xdr:row>
      <xdr:rowOff>152400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726281</xdr:colOff>
      <xdr:row>54</xdr:row>
      <xdr:rowOff>154781</xdr:rowOff>
    </xdr:from>
    <xdr:to>
      <xdr:col>12</xdr:col>
      <xdr:colOff>488156</xdr:colOff>
      <xdr:row>89</xdr:row>
      <xdr:rowOff>83344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 editAs="oneCell">
    <xdr:from>
      <xdr:col>0</xdr:col>
      <xdr:colOff>235450</xdr:colOff>
      <xdr:row>0</xdr:row>
      <xdr:rowOff>117726</xdr:rowOff>
    </xdr:from>
    <xdr:to>
      <xdr:col>2</xdr:col>
      <xdr:colOff>407418</xdr:colOff>
      <xdr:row>4</xdr:row>
      <xdr:rowOff>67164</xdr:rowOff>
    </xdr:to>
    <xdr:pic>
      <xdr:nvPicPr>
        <xdr:cNvPr id="6" name="Imagen 5" descr="\\serverhp\Winword\INFORMATICA\LOGOS NUEVOS DEC 2024\03.ESTADÍSTICA Y CENSOS\Logo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450" y="117726"/>
          <a:ext cx="199135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stela\Downloads\ER%20Comedores%20Escolares.%20Asistentes.%20Raciones.%20Por%20Dpto.%20Per&#237;odo%202019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</sheetNames>
    <sheetDataSet>
      <sheetData sheetId="0">
        <row r="203">
          <cell r="B203">
            <v>2019</v>
          </cell>
          <cell r="C203">
            <v>1316</v>
          </cell>
          <cell r="D203">
            <v>122361</v>
          </cell>
        </row>
        <row r="204">
          <cell r="B204">
            <v>2020</v>
          </cell>
          <cell r="C204">
            <v>1030</v>
          </cell>
          <cell r="D204">
            <v>47704</v>
          </cell>
        </row>
        <row r="205">
          <cell r="B205">
            <v>2021</v>
          </cell>
          <cell r="C205">
            <v>1073</v>
          </cell>
          <cell r="D205">
            <v>105517</v>
          </cell>
        </row>
        <row r="206">
          <cell r="B206">
            <v>2022</v>
          </cell>
          <cell r="C206">
            <v>1102</v>
          </cell>
          <cell r="D206">
            <v>106601</v>
          </cell>
        </row>
        <row r="207">
          <cell r="B207">
            <v>2023</v>
          </cell>
          <cell r="C207">
            <v>1133</v>
          </cell>
          <cell r="D207">
            <v>108277</v>
          </cell>
        </row>
        <row r="208">
          <cell r="B208">
            <v>2024</v>
          </cell>
          <cell r="C208">
            <v>923</v>
          </cell>
          <cell r="D208">
            <v>94620</v>
          </cell>
        </row>
        <row r="209">
          <cell r="B209">
            <v>2025</v>
          </cell>
          <cell r="C209">
            <v>1058</v>
          </cell>
          <cell r="D209">
            <v>87151</v>
          </cell>
        </row>
        <row r="216">
          <cell r="B216" t="str">
            <v>Colón</v>
          </cell>
          <cell r="C216">
            <v>3.8752362948960304</v>
          </cell>
          <cell r="D216">
            <v>3.5386857293662719</v>
          </cell>
        </row>
        <row r="217">
          <cell r="B217" t="str">
            <v>Concordia</v>
          </cell>
          <cell r="C217">
            <v>8.3175803402646498</v>
          </cell>
          <cell r="D217">
            <v>15.23103578845911</v>
          </cell>
        </row>
        <row r="218">
          <cell r="B218" t="str">
            <v>Diamante</v>
          </cell>
          <cell r="C218">
            <v>4.064272211720227</v>
          </cell>
          <cell r="D218">
            <v>3.2369106493327671</v>
          </cell>
        </row>
        <row r="219">
          <cell r="B219" t="str">
            <v>Federación</v>
          </cell>
          <cell r="C219">
            <v>4.9149338374291114</v>
          </cell>
          <cell r="D219">
            <v>6.3567830546981678</v>
          </cell>
        </row>
        <row r="220">
          <cell r="B220" t="str">
            <v>Federal</v>
          </cell>
          <cell r="C220">
            <v>5.9546313799621924</v>
          </cell>
          <cell r="D220">
            <v>4.4405686681736301</v>
          </cell>
        </row>
        <row r="221">
          <cell r="B221" t="str">
            <v>Feliciano</v>
          </cell>
          <cell r="C221">
            <v>3.1190926275992439</v>
          </cell>
          <cell r="D221">
            <v>2.7102385514796157</v>
          </cell>
        </row>
        <row r="222">
          <cell r="B222" t="str">
            <v>Gualeguay</v>
          </cell>
          <cell r="C222">
            <v>4.2533081285444228</v>
          </cell>
          <cell r="D222">
            <v>3.9666785234822317</v>
          </cell>
        </row>
        <row r="223">
          <cell r="B223" t="str">
            <v>Gualeguaychú</v>
          </cell>
          <cell r="C223">
            <v>4.536862003780719</v>
          </cell>
          <cell r="D223">
            <v>4.1869858062443344</v>
          </cell>
        </row>
        <row r="224">
          <cell r="B224" t="str">
            <v>Islas del Ibicuy</v>
          </cell>
          <cell r="C224">
            <v>3.2136105860113422</v>
          </cell>
          <cell r="D224">
            <v>2.235200973023832</v>
          </cell>
        </row>
        <row r="225">
          <cell r="B225" t="str">
            <v>La Paz</v>
          </cell>
          <cell r="C225">
            <v>10.302457466918714</v>
          </cell>
          <cell r="D225">
            <v>8.4301958669435813</v>
          </cell>
        </row>
        <row r="226">
          <cell r="B226" t="str">
            <v>Nogoya</v>
          </cell>
          <cell r="C226">
            <v>5.8601134215500945</v>
          </cell>
          <cell r="D226">
            <v>3.7314546017831121</v>
          </cell>
        </row>
        <row r="227">
          <cell r="B227" t="str">
            <v>Paraná</v>
          </cell>
          <cell r="C227">
            <v>18.525519848771268</v>
          </cell>
          <cell r="D227">
            <v>23.297495152092345</v>
          </cell>
        </row>
        <row r="228">
          <cell r="B228" t="str">
            <v>San Salvador</v>
          </cell>
          <cell r="C228">
            <v>2.0793950850661624</v>
          </cell>
          <cell r="D228">
            <v>2.0791499810673431</v>
          </cell>
        </row>
        <row r="229">
          <cell r="B229" t="str">
            <v>Tala</v>
          </cell>
          <cell r="C229">
            <v>4.2533081285444228</v>
          </cell>
          <cell r="D229">
            <v>2.5691041984601442</v>
          </cell>
        </row>
        <row r="230">
          <cell r="B230" t="str">
            <v>Uruguay</v>
          </cell>
          <cell r="C230">
            <v>5.0094517958412101</v>
          </cell>
          <cell r="D230">
            <v>5.363105414739934</v>
          </cell>
        </row>
        <row r="231">
          <cell r="B231" t="str">
            <v>Victoria</v>
          </cell>
          <cell r="C231">
            <v>4.4423440453686203</v>
          </cell>
          <cell r="D231">
            <v>3.9586464871315306</v>
          </cell>
        </row>
        <row r="232">
          <cell r="B232" t="str">
            <v>Villaguay</v>
          </cell>
          <cell r="C232">
            <v>7.2778827977315688</v>
          </cell>
          <cell r="D232">
            <v>4.6677605535220472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4"/>
  <sheetViews>
    <sheetView showGridLines="0" tabSelected="1" zoomScale="89" zoomScaleNormal="89" workbookViewId="0">
      <selection activeCell="W54" sqref="W54"/>
    </sheetView>
  </sheetViews>
  <sheetFormatPr baseColWidth="10" defaultRowHeight="12.75"/>
  <cols>
    <col min="1" max="1" width="13.5703125" style="3" customWidth="1"/>
    <col min="2" max="2" width="13.7109375" style="3" customWidth="1"/>
    <col min="3" max="3" width="12" style="3" customWidth="1"/>
    <col min="4" max="16384" width="11.42578125" style="3"/>
  </cols>
  <sheetData>
    <row r="1" spans="1:23" ht="15">
      <c r="A1" s="1"/>
      <c r="B1" s="1"/>
      <c r="C1" s="2"/>
      <c r="D1" s="2"/>
      <c r="E1" s="2"/>
      <c r="F1" s="2"/>
      <c r="G1" s="2"/>
      <c r="H1" s="2"/>
    </row>
    <row r="2" spans="1:23" ht="15">
      <c r="A2" s="1"/>
      <c r="B2" s="1"/>
      <c r="C2" s="2"/>
      <c r="D2" s="2"/>
      <c r="E2" s="2"/>
      <c r="F2" s="2"/>
      <c r="G2" s="2"/>
      <c r="H2" s="2"/>
    </row>
    <row r="3" spans="1:23" ht="15">
      <c r="A3" s="1"/>
      <c r="B3" s="1"/>
      <c r="C3" s="2"/>
      <c r="D3" s="2"/>
      <c r="E3" s="2"/>
      <c r="F3" s="2"/>
      <c r="G3" s="2"/>
      <c r="H3" s="2"/>
    </row>
    <row r="4" spans="1:23" ht="15">
      <c r="A4" s="1"/>
      <c r="B4" s="1"/>
      <c r="C4" s="2"/>
      <c r="D4" s="2"/>
      <c r="E4" s="2"/>
      <c r="F4" s="2"/>
      <c r="G4" s="2"/>
      <c r="H4" s="2"/>
    </row>
    <row r="5" spans="1:23" ht="15">
      <c r="A5" s="1"/>
      <c r="B5" s="1"/>
      <c r="C5" s="2"/>
      <c r="D5" s="2"/>
      <c r="E5" s="2"/>
      <c r="F5" s="2"/>
      <c r="G5" s="2"/>
      <c r="H5" s="2"/>
    </row>
    <row r="6" spans="1:23" ht="15">
      <c r="A6" s="1"/>
      <c r="B6" s="1"/>
      <c r="C6" s="2"/>
      <c r="D6" s="2"/>
      <c r="E6" s="2"/>
      <c r="F6" s="2"/>
      <c r="G6" s="2"/>
      <c r="H6" s="2"/>
    </row>
    <row r="7" spans="1:23" ht="15">
      <c r="A7" s="1"/>
      <c r="B7" s="1"/>
      <c r="C7" s="2"/>
      <c r="D7" s="2"/>
      <c r="E7" s="2"/>
      <c r="F7" s="2"/>
      <c r="G7" s="2"/>
      <c r="H7" s="2"/>
    </row>
    <row r="8" spans="1:23" ht="15.75">
      <c r="A8" s="51" t="s">
        <v>26</v>
      </c>
      <c r="B8" s="1"/>
      <c r="C8" s="1"/>
      <c r="D8" s="1"/>
      <c r="E8" s="1"/>
      <c r="F8" s="1"/>
      <c r="G8" s="1"/>
      <c r="H8" s="1"/>
    </row>
    <row r="10" spans="1:23">
      <c r="A10" s="32" t="s">
        <v>0</v>
      </c>
      <c r="B10" s="30">
        <v>2019</v>
      </c>
      <c r="C10" s="30"/>
      <c r="D10" s="30"/>
      <c r="E10" s="30">
        <v>2020</v>
      </c>
      <c r="F10" s="30"/>
      <c r="G10" s="30"/>
      <c r="H10" s="30">
        <v>2021</v>
      </c>
      <c r="I10" s="30"/>
      <c r="J10" s="30"/>
      <c r="K10" s="30">
        <v>2022</v>
      </c>
      <c r="L10" s="30"/>
      <c r="M10" s="30"/>
      <c r="N10" s="30">
        <v>2023</v>
      </c>
      <c r="O10" s="30"/>
      <c r="P10" s="30"/>
      <c r="Q10" s="30">
        <v>2024</v>
      </c>
      <c r="R10" s="30"/>
      <c r="S10" s="30"/>
      <c r="T10" s="30">
        <v>2025</v>
      </c>
      <c r="U10" s="30"/>
      <c r="V10" s="30"/>
    </row>
    <row r="11" spans="1:23">
      <c r="A11" s="33"/>
      <c r="B11" s="4" t="s">
        <v>1</v>
      </c>
      <c r="C11" s="5" t="s">
        <v>2</v>
      </c>
      <c r="D11" s="4" t="s">
        <v>3</v>
      </c>
      <c r="E11" s="4" t="s">
        <v>1</v>
      </c>
      <c r="F11" s="4" t="s">
        <v>2</v>
      </c>
      <c r="G11" s="4" t="s">
        <v>3</v>
      </c>
      <c r="H11" s="4" t="s">
        <v>1</v>
      </c>
      <c r="I11" s="4" t="s">
        <v>2</v>
      </c>
      <c r="J11" s="4" t="s">
        <v>3</v>
      </c>
      <c r="K11" s="4" t="s">
        <v>1</v>
      </c>
      <c r="L11" s="4" t="s">
        <v>2</v>
      </c>
      <c r="M11" s="4" t="s">
        <v>3</v>
      </c>
      <c r="N11" s="4" t="s">
        <v>1</v>
      </c>
      <c r="O11" s="4" t="s">
        <v>2</v>
      </c>
      <c r="P11" s="4" t="s">
        <v>3</v>
      </c>
      <c r="Q11" s="4" t="s">
        <v>1</v>
      </c>
      <c r="R11" s="4" t="s">
        <v>2</v>
      </c>
      <c r="S11" s="4" t="s">
        <v>3</v>
      </c>
      <c r="T11" s="4" t="s">
        <v>1</v>
      </c>
      <c r="U11" s="4" t="s">
        <v>2</v>
      </c>
      <c r="V11" s="4" t="s">
        <v>3</v>
      </c>
      <c r="W11" s="6"/>
    </row>
    <row r="12" spans="1:23">
      <c r="A12" s="7" t="s">
        <v>4</v>
      </c>
      <c r="B12" s="8">
        <v>58</v>
      </c>
      <c r="C12" s="8">
        <v>4029</v>
      </c>
      <c r="D12" s="8">
        <f t="shared" ref="D12:D28" si="0">C12*20*10</f>
        <v>805800</v>
      </c>
      <c r="E12" s="8">
        <v>38</v>
      </c>
      <c r="F12" s="8">
        <v>1152</v>
      </c>
      <c r="G12" s="8">
        <f t="shared" ref="G12:G28" si="1">F12*20*10</f>
        <v>230400</v>
      </c>
      <c r="H12" s="8">
        <v>40</v>
      </c>
      <c r="I12" s="8">
        <v>3252</v>
      </c>
      <c r="J12" s="8">
        <f t="shared" ref="J12:J28" si="2">I12*10*20</f>
        <v>650400</v>
      </c>
      <c r="K12" s="8">
        <v>42</v>
      </c>
      <c r="L12" s="8">
        <v>3301</v>
      </c>
      <c r="M12" s="8">
        <f>L12*20*10</f>
        <v>660200</v>
      </c>
      <c r="N12" s="8">
        <v>47</v>
      </c>
      <c r="O12" s="8">
        <v>3356</v>
      </c>
      <c r="P12" s="8">
        <f>O12*20*10</f>
        <v>671200</v>
      </c>
      <c r="Q12" s="9">
        <v>36</v>
      </c>
      <c r="R12" s="9">
        <v>2959</v>
      </c>
      <c r="S12" s="9">
        <f>R12*20*10</f>
        <v>591800</v>
      </c>
      <c r="T12" s="9">
        <v>41</v>
      </c>
      <c r="U12" s="9">
        <v>3084</v>
      </c>
      <c r="V12" s="9">
        <f>U12*20*10</f>
        <v>616800</v>
      </c>
    </row>
    <row r="13" spans="1:23" s="11" customFormat="1">
      <c r="A13" s="7" t="s">
        <v>5</v>
      </c>
      <c r="B13" s="8">
        <v>109</v>
      </c>
      <c r="C13" s="8">
        <v>21048</v>
      </c>
      <c r="D13" s="8">
        <f t="shared" si="0"/>
        <v>4209600</v>
      </c>
      <c r="E13" s="8">
        <v>86</v>
      </c>
      <c r="F13" s="8">
        <v>8452</v>
      </c>
      <c r="G13" s="8">
        <f t="shared" si="1"/>
        <v>1690400</v>
      </c>
      <c r="H13" s="8">
        <v>88</v>
      </c>
      <c r="I13" s="8">
        <v>18504</v>
      </c>
      <c r="J13" s="8">
        <f t="shared" si="2"/>
        <v>3700800</v>
      </c>
      <c r="K13" s="8">
        <v>90</v>
      </c>
      <c r="L13" s="8">
        <v>17605</v>
      </c>
      <c r="M13" s="8">
        <f t="shared" ref="M13:M28" si="3">L13*20*10</f>
        <v>3521000</v>
      </c>
      <c r="N13" s="8">
        <v>90</v>
      </c>
      <c r="O13" s="8">
        <v>17665</v>
      </c>
      <c r="P13" s="8">
        <f t="shared" ref="P13:P28" si="4">O13*20*10</f>
        <v>3533000</v>
      </c>
      <c r="Q13" s="9">
        <v>81</v>
      </c>
      <c r="R13" s="8">
        <v>15420</v>
      </c>
      <c r="S13" s="9">
        <f t="shared" ref="S13:S28" si="5">R13*20*10</f>
        <v>3084000</v>
      </c>
      <c r="T13" s="9">
        <v>88</v>
      </c>
      <c r="U13" s="9">
        <v>13274</v>
      </c>
      <c r="V13" s="9">
        <f t="shared" ref="V13:V28" si="6">U13*20*10</f>
        <v>2654800</v>
      </c>
    </row>
    <row r="14" spans="1:23">
      <c r="A14" s="7" t="s">
        <v>6</v>
      </c>
      <c r="B14" s="8">
        <v>53</v>
      </c>
      <c r="C14" s="8">
        <v>3223</v>
      </c>
      <c r="D14" s="8">
        <f t="shared" si="0"/>
        <v>644600</v>
      </c>
      <c r="E14" s="8">
        <v>39</v>
      </c>
      <c r="F14" s="8">
        <v>1357</v>
      </c>
      <c r="G14" s="8">
        <f t="shared" si="1"/>
        <v>271400</v>
      </c>
      <c r="H14" s="8">
        <v>40</v>
      </c>
      <c r="I14" s="8">
        <v>2778</v>
      </c>
      <c r="J14" s="8">
        <f t="shared" si="2"/>
        <v>555600</v>
      </c>
      <c r="K14" s="8">
        <v>42</v>
      </c>
      <c r="L14" s="8">
        <v>2673</v>
      </c>
      <c r="M14" s="8">
        <f t="shared" si="3"/>
        <v>534600</v>
      </c>
      <c r="N14" s="8">
        <v>42</v>
      </c>
      <c r="O14" s="8">
        <v>2720</v>
      </c>
      <c r="P14" s="8">
        <f t="shared" si="4"/>
        <v>544000</v>
      </c>
      <c r="Q14" s="9">
        <v>37</v>
      </c>
      <c r="R14" s="8">
        <v>2771</v>
      </c>
      <c r="S14" s="9">
        <f t="shared" si="5"/>
        <v>554200</v>
      </c>
      <c r="T14" s="9">
        <v>43</v>
      </c>
      <c r="U14" s="9">
        <v>2821</v>
      </c>
      <c r="V14" s="9">
        <f t="shared" si="6"/>
        <v>564200</v>
      </c>
    </row>
    <row r="15" spans="1:23">
      <c r="A15" s="7" t="s">
        <v>7</v>
      </c>
      <c r="B15" s="8">
        <v>65</v>
      </c>
      <c r="C15" s="8">
        <v>7589</v>
      </c>
      <c r="D15" s="8">
        <f t="shared" si="0"/>
        <v>1517800</v>
      </c>
      <c r="E15" s="8">
        <v>53</v>
      </c>
      <c r="F15" s="8">
        <v>1748</v>
      </c>
      <c r="G15" s="8">
        <f t="shared" si="1"/>
        <v>349600</v>
      </c>
      <c r="H15" s="8">
        <v>56</v>
      </c>
      <c r="I15" s="8">
        <v>6193</v>
      </c>
      <c r="J15" s="8">
        <f t="shared" si="2"/>
        <v>1238600</v>
      </c>
      <c r="K15" s="8">
        <v>55</v>
      </c>
      <c r="L15" s="8">
        <v>6456</v>
      </c>
      <c r="M15" s="8">
        <f t="shared" si="3"/>
        <v>1291200</v>
      </c>
      <c r="N15" s="8">
        <v>58</v>
      </c>
      <c r="O15" s="8">
        <v>6755</v>
      </c>
      <c r="P15" s="8">
        <f t="shared" si="4"/>
        <v>1351000</v>
      </c>
      <c r="Q15" s="12">
        <v>47</v>
      </c>
      <c r="R15" s="8">
        <v>6025</v>
      </c>
      <c r="S15" s="9">
        <f t="shared" si="5"/>
        <v>1205000</v>
      </c>
      <c r="T15" s="9">
        <v>52</v>
      </c>
      <c r="U15" s="9">
        <v>5540</v>
      </c>
      <c r="V15" s="9">
        <f t="shared" si="6"/>
        <v>1108000</v>
      </c>
    </row>
    <row r="16" spans="1:23">
      <c r="A16" s="7" t="s">
        <v>8</v>
      </c>
      <c r="B16" s="8">
        <v>64</v>
      </c>
      <c r="C16" s="8">
        <v>5152</v>
      </c>
      <c r="D16" s="8">
        <f t="shared" si="0"/>
        <v>1030400</v>
      </c>
      <c r="E16" s="8">
        <v>58</v>
      </c>
      <c r="F16" s="8">
        <v>1879</v>
      </c>
      <c r="G16" s="8">
        <f t="shared" si="1"/>
        <v>375800</v>
      </c>
      <c r="H16" s="8">
        <v>59</v>
      </c>
      <c r="I16" s="8">
        <v>4415</v>
      </c>
      <c r="J16" s="8">
        <f t="shared" si="2"/>
        <v>883000</v>
      </c>
      <c r="K16" s="8">
        <v>60</v>
      </c>
      <c r="L16" s="8">
        <v>4499</v>
      </c>
      <c r="M16" s="8">
        <f t="shared" si="3"/>
        <v>899800</v>
      </c>
      <c r="N16" s="8">
        <v>64</v>
      </c>
      <c r="O16" s="8">
        <v>4375</v>
      </c>
      <c r="P16" s="8">
        <f t="shared" si="4"/>
        <v>875000</v>
      </c>
      <c r="Q16" s="12">
        <v>52</v>
      </c>
      <c r="R16" s="8">
        <v>3855</v>
      </c>
      <c r="S16" s="9">
        <f t="shared" si="5"/>
        <v>771000</v>
      </c>
      <c r="T16" s="9">
        <v>63</v>
      </c>
      <c r="U16" s="9">
        <v>3870</v>
      </c>
      <c r="V16" s="9">
        <f t="shared" si="6"/>
        <v>774000</v>
      </c>
    </row>
    <row r="17" spans="1:23">
      <c r="A17" s="7" t="s">
        <v>9</v>
      </c>
      <c r="B17" s="8">
        <v>38</v>
      </c>
      <c r="C17" s="8">
        <v>3685</v>
      </c>
      <c r="D17" s="8">
        <f t="shared" si="0"/>
        <v>737000</v>
      </c>
      <c r="E17" s="8">
        <v>31</v>
      </c>
      <c r="F17" s="8">
        <v>1855</v>
      </c>
      <c r="G17" s="8">
        <f t="shared" si="1"/>
        <v>371000</v>
      </c>
      <c r="H17" s="8">
        <v>33</v>
      </c>
      <c r="I17" s="8">
        <v>3173</v>
      </c>
      <c r="J17" s="8">
        <f t="shared" si="2"/>
        <v>634600</v>
      </c>
      <c r="K17" s="8">
        <v>34</v>
      </c>
      <c r="L17" s="8">
        <v>3364</v>
      </c>
      <c r="M17" s="8">
        <f t="shared" si="3"/>
        <v>672800</v>
      </c>
      <c r="N17" s="8">
        <v>48</v>
      </c>
      <c r="O17" s="8">
        <v>3272</v>
      </c>
      <c r="P17" s="8">
        <f t="shared" si="4"/>
        <v>654400</v>
      </c>
      <c r="Q17" s="12">
        <v>30</v>
      </c>
      <c r="R17" s="8">
        <v>2715</v>
      </c>
      <c r="S17" s="9">
        <f t="shared" si="5"/>
        <v>543000</v>
      </c>
      <c r="T17" s="9">
        <v>33</v>
      </c>
      <c r="U17" s="9">
        <v>2362</v>
      </c>
      <c r="V17" s="9">
        <f t="shared" si="6"/>
        <v>472400</v>
      </c>
    </row>
    <row r="18" spans="1:23">
      <c r="A18" s="7" t="s">
        <v>10</v>
      </c>
      <c r="B18" s="8">
        <v>53</v>
      </c>
      <c r="C18" s="8">
        <v>5058</v>
      </c>
      <c r="D18" s="8">
        <f t="shared" si="0"/>
        <v>1011600</v>
      </c>
      <c r="E18" s="8">
        <v>46</v>
      </c>
      <c r="F18" s="8">
        <v>2049</v>
      </c>
      <c r="G18" s="8">
        <f t="shared" si="1"/>
        <v>409800</v>
      </c>
      <c r="H18" s="8">
        <v>46</v>
      </c>
      <c r="I18" s="8">
        <v>4310</v>
      </c>
      <c r="J18" s="8">
        <f t="shared" si="2"/>
        <v>862000</v>
      </c>
      <c r="K18" s="8">
        <v>47</v>
      </c>
      <c r="L18" s="8">
        <v>4598</v>
      </c>
      <c r="M18" s="8">
        <f t="shared" si="3"/>
        <v>919600</v>
      </c>
      <c r="N18" s="8">
        <v>47</v>
      </c>
      <c r="O18" s="8">
        <v>4778</v>
      </c>
      <c r="P18" s="8">
        <f t="shared" si="4"/>
        <v>955600</v>
      </c>
      <c r="Q18" s="12">
        <v>40</v>
      </c>
      <c r="R18" s="8">
        <v>4117</v>
      </c>
      <c r="S18" s="9">
        <f t="shared" si="5"/>
        <v>823400</v>
      </c>
      <c r="T18" s="9">
        <v>45</v>
      </c>
      <c r="U18" s="9">
        <v>3457</v>
      </c>
      <c r="V18" s="9">
        <f t="shared" si="6"/>
        <v>691400</v>
      </c>
    </row>
    <row r="19" spans="1:23">
      <c r="A19" s="7" t="s">
        <v>11</v>
      </c>
      <c r="B19" s="8">
        <v>75</v>
      </c>
      <c r="C19" s="8">
        <v>5434</v>
      </c>
      <c r="D19" s="8">
        <f t="shared" si="0"/>
        <v>1086800</v>
      </c>
      <c r="E19" s="8">
        <v>45</v>
      </c>
      <c r="F19" s="8">
        <v>2093</v>
      </c>
      <c r="G19" s="8">
        <f t="shared" si="1"/>
        <v>418600</v>
      </c>
      <c r="H19" s="8">
        <v>48</v>
      </c>
      <c r="I19" s="8">
        <v>3813</v>
      </c>
      <c r="J19" s="8">
        <f t="shared" si="2"/>
        <v>762600</v>
      </c>
      <c r="K19" s="8">
        <v>49</v>
      </c>
      <c r="L19" s="8">
        <v>4184</v>
      </c>
      <c r="M19" s="8">
        <f t="shared" si="3"/>
        <v>836800</v>
      </c>
      <c r="N19" s="8">
        <v>48</v>
      </c>
      <c r="O19" s="8">
        <v>4362</v>
      </c>
      <c r="P19" s="8">
        <f t="shared" si="4"/>
        <v>872400</v>
      </c>
      <c r="Q19" s="12">
        <v>42</v>
      </c>
      <c r="R19" s="8">
        <v>3796</v>
      </c>
      <c r="S19" s="9">
        <f t="shared" si="5"/>
        <v>759200</v>
      </c>
      <c r="T19" s="9">
        <v>48</v>
      </c>
      <c r="U19" s="9">
        <v>3649</v>
      </c>
      <c r="V19" s="9">
        <f t="shared" si="6"/>
        <v>729800</v>
      </c>
    </row>
    <row r="20" spans="1:23">
      <c r="A20" s="7" t="s">
        <v>12</v>
      </c>
      <c r="B20" s="8">
        <v>42</v>
      </c>
      <c r="C20" s="8">
        <v>3084</v>
      </c>
      <c r="D20" s="8">
        <f t="shared" si="0"/>
        <v>616800</v>
      </c>
      <c r="E20" s="8">
        <v>37</v>
      </c>
      <c r="F20" s="8">
        <v>956</v>
      </c>
      <c r="G20" s="8">
        <f t="shared" si="1"/>
        <v>191200</v>
      </c>
      <c r="H20" s="8">
        <v>38</v>
      </c>
      <c r="I20" s="8">
        <v>2554</v>
      </c>
      <c r="J20" s="8">
        <f t="shared" si="2"/>
        <v>510800</v>
      </c>
      <c r="K20" s="8">
        <v>36</v>
      </c>
      <c r="L20" s="8">
        <v>2474</v>
      </c>
      <c r="M20" s="8">
        <f t="shared" si="3"/>
        <v>494800</v>
      </c>
      <c r="N20" s="8">
        <v>35</v>
      </c>
      <c r="O20" s="8">
        <v>2530</v>
      </c>
      <c r="P20" s="8">
        <f t="shared" si="4"/>
        <v>506000</v>
      </c>
      <c r="Q20" s="12">
        <v>28</v>
      </c>
      <c r="R20" s="8">
        <v>2117</v>
      </c>
      <c r="S20" s="9">
        <f t="shared" si="5"/>
        <v>423400</v>
      </c>
      <c r="T20" s="9">
        <v>34</v>
      </c>
      <c r="U20" s="9">
        <v>1948</v>
      </c>
      <c r="V20" s="9">
        <f t="shared" si="6"/>
        <v>389600</v>
      </c>
    </row>
    <row r="21" spans="1:23" s="11" customFormat="1">
      <c r="A21" s="7" t="s">
        <v>13</v>
      </c>
      <c r="B21" s="8">
        <v>140</v>
      </c>
      <c r="C21" s="8">
        <v>10147</v>
      </c>
      <c r="D21" s="8">
        <f t="shared" si="0"/>
        <v>2029400</v>
      </c>
      <c r="E21" s="8">
        <v>107</v>
      </c>
      <c r="F21" s="8">
        <v>4908</v>
      </c>
      <c r="G21" s="8">
        <f t="shared" si="1"/>
        <v>981600</v>
      </c>
      <c r="H21" s="8">
        <v>109</v>
      </c>
      <c r="I21" s="8">
        <v>8368</v>
      </c>
      <c r="J21" s="8">
        <f t="shared" si="2"/>
        <v>1673600</v>
      </c>
      <c r="K21" s="8">
        <v>109</v>
      </c>
      <c r="L21" s="8">
        <v>8388</v>
      </c>
      <c r="M21" s="8">
        <f t="shared" si="3"/>
        <v>1677600</v>
      </c>
      <c r="N21" s="8">
        <v>111</v>
      </c>
      <c r="O21" s="8">
        <v>8589</v>
      </c>
      <c r="P21" s="8">
        <f t="shared" si="4"/>
        <v>1717800</v>
      </c>
      <c r="Q21" s="12">
        <v>96</v>
      </c>
      <c r="R21" s="8">
        <v>7597</v>
      </c>
      <c r="S21" s="9">
        <f t="shared" si="5"/>
        <v>1519400</v>
      </c>
      <c r="T21" s="9">
        <v>109</v>
      </c>
      <c r="U21" s="9">
        <v>7347</v>
      </c>
      <c r="V21" s="9">
        <f t="shared" si="6"/>
        <v>1469400</v>
      </c>
    </row>
    <row r="22" spans="1:23">
      <c r="A22" s="7" t="s">
        <v>14</v>
      </c>
      <c r="B22" s="8">
        <v>73</v>
      </c>
      <c r="C22" s="8">
        <v>5416</v>
      </c>
      <c r="D22" s="8">
        <f t="shared" si="0"/>
        <v>1083200</v>
      </c>
      <c r="E22" s="8">
        <v>62</v>
      </c>
      <c r="F22" s="8">
        <v>2013</v>
      </c>
      <c r="G22" s="8">
        <f t="shared" si="1"/>
        <v>402600</v>
      </c>
      <c r="H22" s="8">
        <v>66</v>
      </c>
      <c r="I22" s="8">
        <v>4511</v>
      </c>
      <c r="J22" s="8">
        <f t="shared" si="2"/>
        <v>902200</v>
      </c>
      <c r="K22" s="8">
        <v>69</v>
      </c>
      <c r="L22" s="8">
        <v>4497</v>
      </c>
      <c r="M22" s="8">
        <f t="shared" si="3"/>
        <v>899400</v>
      </c>
      <c r="N22" s="8">
        <v>70</v>
      </c>
      <c r="O22" s="8">
        <v>4353</v>
      </c>
      <c r="P22" s="8">
        <f t="shared" si="4"/>
        <v>870600</v>
      </c>
      <c r="Q22" s="12">
        <v>53</v>
      </c>
      <c r="R22" s="8">
        <v>3668</v>
      </c>
      <c r="S22" s="9">
        <f t="shared" si="5"/>
        <v>733600</v>
      </c>
      <c r="T22" s="9">
        <v>62</v>
      </c>
      <c r="U22" s="9">
        <v>3252</v>
      </c>
      <c r="V22" s="9">
        <f t="shared" si="6"/>
        <v>650400</v>
      </c>
    </row>
    <row r="23" spans="1:23" s="11" customFormat="1">
      <c r="A23" s="7" t="s">
        <v>15</v>
      </c>
      <c r="B23" s="8">
        <v>250</v>
      </c>
      <c r="C23" s="8">
        <v>25690</v>
      </c>
      <c r="D23" s="8">
        <f t="shared" si="0"/>
        <v>5138000</v>
      </c>
      <c r="E23" s="8">
        <v>187</v>
      </c>
      <c r="F23" s="8">
        <v>10660</v>
      </c>
      <c r="G23" s="8">
        <f t="shared" si="1"/>
        <v>2132000</v>
      </c>
      <c r="H23" s="8">
        <v>201</v>
      </c>
      <c r="I23" s="8">
        <v>25170</v>
      </c>
      <c r="J23" s="8">
        <f t="shared" si="2"/>
        <v>5034000</v>
      </c>
      <c r="K23" s="8">
        <v>212</v>
      </c>
      <c r="L23" s="8">
        <v>25201</v>
      </c>
      <c r="M23" s="8">
        <f t="shared" si="3"/>
        <v>5040200</v>
      </c>
      <c r="N23" s="8">
        <v>216</v>
      </c>
      <c r="O23" s="8">
        <v>25764</v>
      </c>
      <c r="P23" s="8">
        <f t="shared" si="4"/>
        <v>5152800</v>
      </c>
      <c r="Q23" s="12">
        <v>172</v>
      </c>
      <c r="R23" s="8">
        <v>22293</v>
      </c>
      <c r="S23" s="9">
        <f t="shared" si="5"/>
        <v>4458600</v>
      </c>
      <c r="T23" s="9">
        <v>196</v>
      </c>
      <c r="U23" s="9">
        <v>20304</v>
      </c>
      <c r="V23" s="9">
        <f t="shared" si="6"/>
        <v>4060800</v>
      </c>
    </row>
    <row r="24" spans="1:23">
      <c r="A24" s="7" t="s">
        <v>16</v>
      </c>
      <c r="B24" s="8">
        <v>23</v>
      </c>
      <c r="C24" s="8">
        <v>2635</v>
      </c>
      <c r="D24" s="8">
        <f t="shared" si="0"/>
        <v>527000</v>
      </c>
      <c r="E24" s="8">
        <v>20</v>
      </c>
      <c r="F24" s="8">
        <v>389</v>
      </c>
      <c r="G24" s="8">
        <f t="shared" si="1"/>
        <v>77800</v>
      </c>
      <c r="H24" s="8">
        <v>20</v>
      </c>
      <c r="I24" s="8">
        <v>1909</v>
      </c>
      <c r="J24" s="8">
        <f t="shared" si="2"/>
        <v>381800</v>
      </c>
      <c r="K24" s="8">
        <v>20</v>
      </c>
      <c r="L24" s="8">
        <v>2015</v>
      </c>
      <c r="M24" s="8">
        <f t="shared" si="3"/>
        <v>403000</v>
      </c>
      <c r="N24" s="8">
        <v>23</v>
      </c>
      <c r="O24" s="8">
        <v>2105</v>
      </c>
      <c r="P24" s="8">
        <f t="shared" si="4"/>
        <v>421000</v>
      </c>
      <c r="Q24" s="12">
        <v>19</v>
      </c>
      <c r="R24" s="8">
        <v>1840</v>
      </c>
      <c r="S24" s="9">
        <f t="shared" si="5"/>
        <v>368000</v>
      </c>
      <c r="T24" s="9">
        <v>22</v>
      </c>
      <c r="U24" s="9">
        <v>1812</v>
      </c>
      <c r="V24" s="9">
        <f t="shared" si="6"/>
        <v>362400</v>
      </c>
    </row>
    <row r="25" spans="1:23">
      <c r="A25" s="7" t="s">
        <v>17</v>
      </c>
      <c r="B25" s="8">
        <v>51</v>
      </c>
      <c r="C25" s="8">
        <v>3145</v>
      </c>
      <c r="D25" s="8">
        <f t="shared" si="0"/>
        <v>629000</v>
      </c>
      <c r="E25" s="8">
        <v>46</v>
      </c>
      <c r="F25" s="8">
        <v>1501</v>
      </c>
      <c r="G25" s="8">
        <f t="shared" si="1"/>
        <v>300200</v>
      </c>
      <c r="H25" s="8">
        <v>48</v>
      </c>
      <c r="I25" s="8">
        <v>2841</v>
      </c>
      <c r="J25" s="8">
        <f t="shared" si="2"/>
        <v>568200</v>
      </c>
      <c r="K25" s="8">
        <v>50</v>
      </c>
      <c r="L25" s="8">
        <v>3197</v>
      </c>
      <c r="M25" s="8">
        <f t="shared" si="3"/>
        <v>639400</v>
      </c>
      <c r="N25" s="8">
        <v>48</v>
      </c>
      <c r="O25" s="8">
        <v>3169</v>
      </c>
      <c r="P25" s="8">
        <f t="shared" si="4"/>
        <v>633800</v>
      </c>
      <c r="Q25" s="12">
        <v>37</v>
      </c>
      <c r="R25" s="8">
        <v>2673</v>
      </c>
      <c r="S25" s="9">
        <f t="shared" si="5"/>
        <v>534600</v>
      </c>
      <c r="T25" s="9">
        <v>45</v>
      </c>
      <c r="U25" s="9">
        <v>2239</v>
      </c>
      <c r="V25" s="9">
        <f t="shared" si="6"/>
        <v>447800</v>
      </c>
    </row>
    <row r="26" spans="1:23">
      <c r="A26" s="7" t="s">
        <v>18</v>
      </c>
      <c r="B26" s="8">
        <v>73</v>
      </c>
      <c r="C26" s="8">
        <v>6507</v>
      </c>
      <c r="D26" s="8">
        <f t="shared" si="0"/>
        <v>1301400</v>
      </c>
      <c r="E26" s="8">
        <v>52</v>
      </c>
      <c r="F26" s="8">
        <v>2125</v>
      </c>
      <c r="G26" s="8">
        <f t="shared" si="1"/>
        <v>425000</v>
      </c>
      <c r="H26" s="8">
        <v>54</v>
      </c>
      <c r="I26" s="8">
        <v>4944</v>
      </c>
      <c r="J26" s="8">
        <f t="shared" si="2"/>
        <v>988800</v>
      </c>
      <c r="K26" s="8">
        <v>59</v>
      </c>
      <c r="L26" s="8">
        <v>5296</v>
      </c>
      <c r="M26" s="8">
        <f t="shared" si="3"/>
        <v>1059200</v>
      </c>
      <c r="N26" s="8">
        <v>59</v>
      </c>
      <c r="O26" s="8">
        <v>5490</v>
      </c>
      <c r="P26" s="8">
        <f t="shared" si="4"/>
        <v>1098000</v>
      </c>
      <c r="Q26" s="12">
        <v>47</v>
      </c>
      <c r="R26" s="8">
        <v>4876</v>
      </c>
      <c r="S26" s="9">
        <f t="shared" si="5"/>
        <v>975200</v>
      </c>
      <c r="T26" s="9">
        <v>53</v>
      </c>
      <c r="U26" s="9">
        <v>4674</v>
      </c>
      <c r="V26" s="9">
        <f t="shared" si="6"/>
        <v>934800</v>
      </c>
    </row>
    <row r="27" spans="1:23">
      <c r="A27" s="7" t="s">
        <v>19</v>
      </c>
      <c r="B27" s="8">
        <v>54</v>
      </c>
      <c r="C27" s="8">
        <v>4619</v>
      </c>
      <c r="D27" s="8">
        <f t="shared" si="0"/>
        <v>923800</v>
      </c>
      <c r="E27" s="8">
        <v>48</v>
      </c>
      <c r="F27" s="8">
        <v>1124</v>
      </c>
      <c r="G27" s="8">
        <f t="shared" si="1"/>
        <v>224800</v>
      </c>
      <c r="H27" s="8">
        <v>51</v>
      </c>
      <c r="I27" s="8">
        <v>3725</v>
      </c>
      <c r="J27" s="8">
        <f t="shared" si="2"/>
        <v>745000</v>
      </c>
      <c r="K27" s="8">
        <v>52</v>
      </c>
      <c r="L27" s="8">
        <v>3933</v>
      </c>
      <c r="M27" s="8">
        <f t="shared" si="3"/>
        <v>786600</v>
      </c>
      <c r="N27" s="8">
        <v>49</v>
      </c>
      <c r="O27" s="8">
        <v>4127</v>
      </c>
      <c r="P27" s="8">
        <f t="shared" si="4"/>
        <v>825400</v>
      </c>
      <c r="Q27" s="12">
        <v>41</v>
      </c>
      <c r="R27" s="8">
        <v>3711</v>
      </c>
      <c r="S27" s="9">
        <f t="shared" si="5"/>
        <v>742200</v>
      </c>
      <c r="T27" s="9">
        <v>47</v>
      </c>
      <c r="U27" s="9">
        <v>3450</v>
      </c>
      <c r="V27" s="9">
        <f t="shared" si="6"/>
        <v>690000</v>
      </c>
    </row>
    <row r="28" spans="1:23" s="11" customFormat="1">
      <c r="A28" s="7" t="s">
        <v>20</v>
      </c>
      <c r="B28" s="8">
        <v>95</v>
      </c>
      <c r="C28" s="8">
        <v>5900</v>
      </c>
      <c r="D28" s="8">
        <f t="shared" si="0"/>
        <v>1180000</v>
      </c>
      <c r="E28" s="8">
        <v>75</v>
      </c>
      <c r="F28" s="8">
        <v>3443</v>
      </c>
      <c r="G28" s="8">
        <f t="shared" si="1"/>
        <v>688600</v>
      </c>
      <c r="H28" s="8">
        <v>76</v>
      </c>
      <c r="I28" s="8">
        <v>5057</v>
      </c>
      <c r="J28" s="8">
        <f t="shared" si="2"/>
        <v>1011400</v>
      </c>
      <c r="K28" s="8">
        <v>76</v>
      </c>
      <c r="L28" s="8">
        <v>4920</v>
      </c>
      <c r="M28" s="8">
        <f t="shared" si="3"/>
        <v>984000</v>
      </c>
      <c r="N28" s="8">
        <v>78</v>
      </c>
      <c r="O28" s="8">
        <v>4867</v>
      </c>
      <c r="P28" s="8">
        <f t="shared" si="4"/>
        <v>973400</v>
      </c>
      <c r="Q28" s="13">
        <v>65</v>
      </c>
      <c r="R28" s="8">
        <v>4187</v>
      </c>
      <c r="S28" s="9">
        <f t="shared" si="5"/>
        <v>837400</v>
      </c>
      <c r="T28" s="9">
        <v>77</v>
      </c>
      <c r="U28" s="9">
        <v>4068</v>
      </c>
      <c r="V28" s="9">
        <f t="shared" si="6"/>
        <v>813600</v>
      </c>
      <c r="W28" s="10"/>
    </row>
    <row r="29" spans="1:23" s="16" customFormat="1" ht="14.25" customHeight="1">
      <c r="A29" s="14" t="s">
        <v>21</v>
      </c>
      <c r="B29" s="15">
        <f t="shared" ref="B29:V29" si="7">SUM(B12:B28)</f>
        <v>1316</v>
      </c>
      <c r="C29" s="15">
        <f t="shared" si="7"/>
        <v>122361</v>
      </c>
      <c r="D29" s="15">
        <f t="shared" si="7"/>
        <v>24472200</v>
      </c>
      <c r="E29" s="15">
        <f t="shared" si="7"/>
        <v>1030</v>
      </c>
      <c r="F29" s="15">
        <f t="shared" si="7"/>
        <v>47704</v>
      </c>
      <c r="G29" s="15">
        <f t="shared" si="7"/>
        <v>9540800</v>
      </c>
      <c r="H29" s="15">
        <f t="shared" si="7"/>
        <v>1073</v>
      </c>
      <c r="I29" s="15">
        <f t="shared" si="7"/>
        <v>105517</v>
      </c>
      <c r="J29" s="15">
        <f t="shared" si="7"/>
        <v>21103400</v>
      </c>
      <c r="K29" s="15">
        <f t="shared" si="7"/>
        <v>1102</v>
      </c>
      <c r="L29" s="15">
        <f t="shared" si="7"/>
        <v>106601</v>
      </c>
      <c r="M29" s="15">
        <f t="shared" si="7"/>
        <v>21320200</v>
      </c>
      <c r="N29" s="15">
        <f t="shared" si="7"/>
        <v>1133</v>
      </c>
      <c r="O29" s="15">
        <f t="shared" si="7"/>
        <v>108277</v>
      </c>
      <c r="P29" s="15">
        <f t="shared" si="7"/>
        <v>21655400</v>
      </c>
      <c r="Q29" s="15">
        <f t="shared" si="7"/>
        <v>923</v>
      </c>
      <c r="R29" s="15">
        <f t="shared" si="7"/>
        <v>94620</v>
      </c>
      <c r="S29" s="15">
        <f t="shared" si="7"/>
        <v>18924000</v>
      </c>
      <c r="T29" s="15">
        <f t="shared" si="7"/>
        <v>1058</v>
      </c>
      <c r="U29" s="15">
        <f t="shared" si="7"/>
        <v>87151</v>
      </c>
      <c r="V29" s="15">
        <f t="shared" si="7"/>
        <v>17430200</v>
      </c>
    </row>
    <row r="30" spans="1:23" s="20" customFormat="1" ht="14.25" customHeight="1">
      <c r="A30" s="17" t="s">
        <v>22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9"/>
      <c r="O30" s="18"/>
      <c r="P30" s="18"/>
    </row>
    <row r="31" spans="1:23" s="20" customFormat="1" ht="15" customHeight="1">
      <c r="A31" s="34" t="s">
        <v>24</v>
      </c>
      <c r="B31" s="35"/>
      <c r="C31" s="35"/>
      <c r="D31" s="35"/>
      <c r="E31" s="35"/>
      <c r="F31" s="35"/>
      <c r="G31" s="35"/>
      <c r="H31" s="36"/>
      <c r="I31" s="21"/>
      <c r="J31" s="21"/>
      <c r="K31" s="21"/>
      <c r="L31" s="21"/>
      <c r="M31" s="21"/>
      <c r="N31" s="22"/>
      <c r="O31" s="21"/>
      <c r="P31" s="18"/>
      <c r="Q31" s="18"/>
    </row>
    <row r="32" spans="1:23" s="20" customFormat="1" ht="15" customHeight="1">
      <c r="A32" s="34" t="s">
        <v>25</v>
      </c>
      <c r="B32" s="35"/>
      <c r="C32" s="35"/>
      <c r="D32" s="35"/>
      <c r="E32" s="35"/>
      <c r="F32" s="35"/>
      <c r="G32" s="35"/>
      <c r="H32" s="35"/>
      <c r="I32" s="18"/>
      <c r="J32" s="18"/>
      <c r="K32" s="18"/>
      <c r="L32" s="18"/>
      <c r="M32" s="18"/>
      <c r="N32" s="18"/>
      <c r="O32" s="18"/>
      <c r="P32" s="18"/>
      <c r="Q32" s="18"/>
    </row>
    <row r="33" spans="1:21" s="24" customFormat="1" ht="18" customHeight="1">
      <c r="A33" s="34" t="s">
        <v>23</v>
      </c>
      <c r="B33" s="37"/>
      <c r="C33" s="23"/>
      <c r="D33" s="23"/>
      <c r="E33" s="38"/>
    </row>
    <row r="34" spans="1:21">
      <c r="C34" s="25"/>
    </row>
    <row r="35" spans="1:21">
      <c r="S35" s="31"/>
      <c r="T35" s="31"/>
      <c r="U35" s="31"/>
    </row>
    <row r="36" spans="1:21">
      <c r="A36" s="26"/>
      <c r="B36" s="26"/>
      <c r="C36" s="27"/>
      <c r="D36" s="27"/>
      <c r="E36" s="27"/>
      <c r="F36" s="27"/>
      <c r="S36" s="28"/>
      <c r="T36" s="28"/>
      <c r="U36" s="28"/>
    </row>
    <row r="37" spans="1:21">
      <c r="A37" s="26"/>
      <c r="B37" s="26"/>
      <c r="C37" s="27"/>
      <c r="D37" s="27"/>
      <c r="E37" s="27"/>
      <c r="F37" s="27"/>
    </row>
    <row r="38" spans="1:21">
      <c r="A38" s="26"/>
      <c r="B38" s="26"/>
      <c r="C38" s="27"/>
      <c r="D38" s="27"/>
      <c r="E38" s="27"/>
      <c r="F38" s="27"/>
    </row>
    <row r="39" spans="1:21">
      <c r="A39" s="26"/>
      <c r="B39" s="26"/>
      <c r="C39" s="27"/>
      <c r="D39" s="27"/>
      <c r="E39" s="27"/>
      <c r="F39" s="27"/>
    </row>
    <row r="40" spans="1:21">
      <c r="A40" s="26"/>
      <c r="B40" s="26"/>
      <c r="C40" s="27"/>
      <c r="D40" s="27"/>
      <c r="E40" s="27"/>
      <c r="F40" s="27"/>
    </row>
    <row r="41" spans="1:21">
      <c r="A41" s="26"/>
      <c r="B41" s="26"/>
      <c r="C41" s="27"/>
      <c r="D41" s="27"/>
      <c r="E41" s="27"/>
      <c r="F41" s="27"/>
    </row>
    <row r="42" spans="1:21">
      <c r="A42" s="26"/>
      <c r="B42" s="26"/>
      <c r="C42" s="27"/>
      <c r="D42" s="27"/>
      <c r="E42" s="27"/>
      <c r="F42" s="27"/>
    </row>
    <row r="43" spans="1:21">
      <c r="A43" s="26"/>
      <c r="B43" s="26"/>
      <c r="C43" s="27"/>
      <c r="D43" s="27"/>
      <c r="E43" s="27"/>
      <c r="F43" s="27"/>
      <c r="G43" s="6"/>
    </row>
    <row r="44" spans="1:21">
      <c r="A44" s="26"/>
      <c r="B44" s="26"/>
      <c r="C44" s="27"/>
      <c r="D44" s="27"/>
      <c r="E44" s="27"/>
      <c r="F44" s="27"/>
    </row>
    <row r="45" spans="1:21">
      <c r="A45" s="26"/>
      <c r="B45" s="26"/>
      <c r="C45" s="27"/>
      <c r="D45" s="27"/>
      <c r="E45" s="27"/>
      <c r="F45" s="27"/>
    </row>
    <row r="46" spans="1:21">
      <c r="A46" s="26"/>
      <c r="B46" s="26"/>
      <c r="C46" s="27"/>
      <c r="D46" s="27"/>
      <c r="E46" s="27"/>
      <c r="F46" s="27"/>
    </row>
    <row r="47" spans="1:21">
      <c r="A47" s="26"/>
      <c r="B47" s="26"/>
      <c r="C47" s="27"/>
      <c r="D47" s="27"/>
      <c r="E47" s="27"/>
      <c r="F47" s="27"/>
    </row>
    <row r="48" spans="1:21">
      <c r="A48" s="26"/>
      <c r="B48" s="26"/>
      <c r="C48" s="27"/>
      <c r="D48" s="27"/>
      <c r="E48" s="27"/>
      <c r="F48" s="27"/>
    </row>
    <row r="49" spans="1:6">
      <c r="A49" s="26"/>
      <c r="B49" s="26"/>
      <c r="C49" s="27"/>
      <c r="D49" s="27"/>
      <c r="E49" s="27"/>
      <c r="F49" s="27"/>
    </row>
    <row r="50" spans="1:6">
      <c r="A50" s="26"/>
      <c r="B50" s="26"/>
      <c r="C50" s="27"/>
      <c r="D50" s="27"/>
      <c r="E50" s="27"/>
      <c r="F50" s="27"/>
    </row>
    <row r="51" spans="1:6">
      <c r="A51" s="26"/>
      <c r="B51" s="26"/>
      <c r="C51" s="27"/>
      <c r="D51" s="27"/>
      <c r="E51" s="27"/>
      <c r="F51" s="27"/>
    </row>
    <row r="52" spans="1:6">
      <c r="A52" s="26"/>
      <c r="B52" s="26"/>
      <c r="C52" s="27"/>
      <c r="D52" s="27"/>
      <c r="E52" s="27"/>
      <c r="F52" s="27"/>
    </row>
    <row r="53" spans="1:6">
      <c r="A53" s="26"/>
      <c r="B53" s="26"/>
      <c r="C53" s="27"/>
      <c r="D53" s="27"/>
      <c r="E53" s="27"/>
      <c r="F53" s="27"/>
    </row>
    <row r="54" spans="1:6">
      <c r="A54" s="26"/>
      <c r="B54" s="26"/>
      <c r="C54" s="27"/>
      <c r="D54" s="27"/>
      <c r="E54" s="27"/>
      <c r="F54" s="27"/>
    </row>
    <row r="55" spans="1:6">
      <c r="A55" s="26"/>
      <c r="B55" s="26"/>
      <c r="C55" s="27"/>
      <c r="D55" s="27"/>
      <c r="E55" s="27"/>
      <c r="F55" s="27"/>
    </row>
    <row r="56" spans="1:6">
      <c r="C56" s="29"/>
      <c r="D56" s="29"/>
    </row>
    <row r="200" spans="1:4" s="41" customFormat="1">
      <c r="A200" s="39" t="s">
        <v>27</v>
      </c>
      <c r="B200" s="40"/>
    </row>
    <row r="201" spans="1:4" s="41" customFormat="1">
      <c r="A201" s="42"/>
      <c r="C201" s="43" t="s">
        <v>28</v>
      </c>
      <c r="D201" s="43"/>
    </row>
    <row r="202" spans="1:4" s="41" customFormat="1">
      <c r="C202" s="43" t="s">
        <v>1</v>
      </c>
      <c r="D202" s="44" t="s">
        <v>29</v>
      </c>
    </row>
    <row r="203" spans="1:4" s="41" customFormat="1">
      <c r="B203" s="41">
        <v>2019</v>
      </c>
      <c r="C203" s="43">
        <v>1316</v>
      </c>
      <c r="D203" s="43">
        <v>122361</v>
      </c>
    </row>
    <row r="204" spans="1:4" s="41" customFormat="1">
      <c r="B204" s="41">
        <v>2020</v>
      </c>
      <c r="C204" s="43">
        <v>1030</v>
      </c>
      <c r="D204" s="43">
        <v>47704</v>
      </c>
    </row>
    <row r="205" spans="1:4" s="41" customFormat="1">
      <c r="B205" s="41">
        <v>2021</v>
      </c>
      <c r="C205" s="43">
        <v>1073</v>
      </c>
      <c r="D205" s="43">
        <v>105517</v>
      </c>
    </row>
    <row r="206" spans="1:4" s="41" customFormat="1">
      <c r="B206" s="41">
        <v>2022</v>
      </c>
      <c r="C206" s="43">
        <v>1102</v>
      </c>
      <c r="D206" s="43">
        <v>106601</v>
      </c>
    </row>
    <row r="207" spans="1:4" s="41" customFormat="1">
      <c r="B207" s="41">
        <v>2023</v>
      </c>
      <c r="C207" s="43">
        <v>1133</v>
      </c>
      <c r="D207" s="43">
        <v>108277</v>
      </c>
    </row>
    <row r="208" spans="1:4" s="41" customFormat="1">
      <c r="B208" s="41">
        <v>2024</v>
      </c>
      <c r="C208" s="45">
        <v>923</v>
      </c>
      <c r="D208" s="45">
        <v>94620</v>
      </c>
    </row>
    <row r="209" spans="2:5" s="41" customFormat="1">
      <c r="B209" s="41">
        <v>2025</v>
      </c>
      <c r="C209" s="45">
        <v>1058</v>
      </c>
      <c r="D209" s="45">
        <v>87151</v>
      </c>
    </row>
    <row r="210" spans="2:5" s="41" customFormat="1"/>
    <row r="211" spans="2:5" s="41" customFormat="1"/>
    <row r="212" spans="2:5" s="41" customFormat="1"/>
    <row r="213" spans="2:5" s="41" customFormat="1"/>
    <row r="214" spans="2:5" s="41" customFormat="1">
      <c r="B214" s="46" t="s">
        <v>30</v>
      </c>
      <c r="C214" s="47" t="s">
        <v>31</v>
      </c>
      <c r="D214" s="47"/>
      <c r="E214" s="47"/>
    </row>
    <row r="215" spans="2:5" s="41" customFormat="1">
      <c r="C215" s="48" t="s">
        <v>32</v>
      </c>
      <c r="D215" s="48" t="s">
        <v>29</v>
      </c>
      <c r="E215" s="48" t="s">
        <v>3</v>
      </c>
    </row>
    <row r="216" spans="2:5" s="41" customFormat="1">
      <c r="B216" s="41" t="s">
        <v>33</v>
      </c>
      <c r="C216" s="49">
        <f>T12/T29*100</f>
        <v>3.8752362948960304</v>
      </c>
      <c r="D216" s="49">
        <f>U12/U29*100</f>
        <v>3.5386857293662719</v>
      </c>
      <c r="E216" s="49">
        <f>V12/V29*100</f>
        <v>3.5386857293662719</v>
      </c>
    </row>
    <row r="217" spans="2:5" s="41" customFormat="1">
      <c r="B217" s="41" t="s">
        <v>34</v>
      </c>
      <c r="C217" s="49">
        <f>T13/T29*100</f>
        <v>8.3175803402646498</v>
      </c>
      <c r="D217" s="49">
        <f>U13/U29*100</f>
        <v>15.23103578845911</v>
      </c>
      <c r="E217" s="49">
        <f>V13/V29*100</f>
        <v>15.23103578845911</v>
      </c>
    </row>
    <row r="218" spans="2:5" s="41" customFormat="1">
      <c r="B218" s="41" t="s">
        <v>35</v>
      </c>
      <c r="C218" s="49">
        <f>T14/T29*100</f>
        <v>4.064272211720227</v>
      </c>
      <c r="D218" s="49">
        <f>U14/U29*100</f>
        <v>3.2369106493327671</v>
      </c>
      <c r="E218" s="49">
        <f>V14/V29*100</f>
        <v>3.2369106493327671</v>
      </c>
    </row>
    <row r="219" spans="2:5" s="41" customFormat="1">
      <c r="B219" s="41" t="s">
        <v>36</v>
      </c>
      <c r="C219" s="49">
        <f>T15/T29*100</f>
        <v>4.9149338374291114</v>
      </c>
      <c r="D219" s="49">
        <f>U15/U29*100</f>
        <v>6.3567830546981678</v>
      </c>
      <c r="E219" s="49">
        <f>V15/V29*100</f>
        <v>6.3567830546981678</v>
      </c>
    </row>
    <row r="220" spans="2:5" s="41" customFormat="1">
      <c r="B220" s="41" t="s">
        <v>37</v>
      </c>
      <c r="C220" s="49">
        <f>T16/T29*100</f>
        <v>5.9546313799621924</v>
      </c>
      <c r="D220" s="49">
        <f>U16/U29*100</f>
        <v>4.4405686681736301</v>
      </c>
      <c r="E220" s="49">
        <f>V16/V29*100</f>
        <v>4.4405686681736301</v>
      </c>
    </row>
    <row r="221" spans="2:5" s="41" customFormat="1">
      <c r="B221" s="41" t="s">
        <v>38</v>
      </c>
      <c r="C221" s="49">
        <f>T17/T29*100</f>
        <v>3.1190926275992439</v>
      </c>
      <c r="D221" s="49">
        <f>U17/U29*100</f>
        <v>2.7102385514796157</v>
      </c>
      <c r="E221" s="49">
        <f>V17/V29*100</f>
        <v>2.7102385514796157</v>
      </c>
    </row>
    <row r="222" spans="2:5" s="41" customFormat="1">
      <c r="B222" s="41" t="s">
        <v>39</v>
      </c>
      <c r="C222" s="49">
        <f>T18/T29*100</f>
        <v>4.2533081285444228</v>
      </c>
      <c r="D222" s="49">
        <f>U18/U29*100</f>
        <v>3.9666785234822317</v>
      </c>
      <c r="E222" s="49">
        <f>V18/V29*100</f>
        <v>3.9666785234822317</v>
      </c>
    </row>
    <row r="223" spans="2:5" s="41" customFormat="1">
      <c r="B223" s="41" t="s">
        <v>40</v>
      </c>
      <c r="C223" s="49">
        <f>T19/T29*100</f>
        <v>4.536862003780719</v>
      </c>
      <c r="D223" s="49">
        <f>U19/U29*100</f>
        <v>4.1869858062443344</v>
      </c>
      <c r="E223" s="49">
        <f>V19/V29*100</f>
        <v>4.1869858062443344</v>
      </c>
    </row>
    <row r="224" spans="2:5" s="41" customFormat="1">
      <c r="B224" s="41" t="s">
        <v>41</v>
      </c>
      <c r="C224" s="49">
        <f>T20/T29*100</f>
        <v>3.2136105860113422</v>
      </c>
      <c r="D224" s="49">
        <f>U20/U29*100</f>
        <v>2.235200973023832</v>
      </c>
      <c r="E224" s="49">
        <f>V20/V29*100</f>
        <v>2.235200973023832</v>
      </c>
    </row>
    <row r="225" spans="2:11" s="41" customFormat="1">
      <c r="B225" s="41" t="s">
        <v>42</v>
      </c>
      <c r="C225" s="49">
        <f>T21/T29*100</f>
        <v>10.302457466918714</v>
      </c>
      <c r="D225" s="49">
        <f>U21/U29*100</f>
        <v>8.4301958669435813</v>
      </c>
      <c r="E225" s="49">
        <f>V21/V29*100</f>
        <v>8.4301958669435813</v>
      </c>
    </row>
    <row r="226" spans="2:11" s="41" customFormat="1">
      <c r="B226" s="41" t="s">
        <v>43</v>
      </c>
      <c r="C226" s="49">
        <f>T22/T29*100</f>
        <v>5.8601134215500945</v>
      </c>
      <c r="D226" s="49">
        <f>U22/U29*100</f>
        <v>3.7314546017831121</v>
      </c>
      <c r="E226" s="49">
        <f>V22/V29*100</f>
        <v>3.7314546017831121</v>
      </c>
    </row>
    <row r="227" spans="2:11" s="41" customFormat="1">
      <c r="B227" s="41" t="s">
        <v>44</v>
      </c>
      <c r="C227" s="49">
        <f>T23/T29*100</f>
        <v>18.525519848771268</v>
      </c>
      <c r="D227" s="49">
        <f>U23/U29*100</f>
        <v>23.297495152092345</v>
      </c>
      <c r="E227" s="49">
        <f>V23/V29*100</f>
        <v>23.297495152092345</v>
      </c>
    </row>
    <row r="228" spans="2:11" s="41" customFormat="1">
      <c r="B228" s="41" t="s">
        <v>45</v>
      </c>
      <c r="C228" s="49">
        <f>T24/T29*100</f>
        <v>2.0793950850661624</v>
      </c>
      <c r="D228" s="49">
        <f>U24/U29*100</f>
        <v>2.0791499810673431</v>
      </c>
      <c r="E228" s="49">
        <f>V24/V29*100</f>
        <v>2.0791499810673431</v>
      </c>
      <c r="K228" s="41" t="s">
        <v>46</v>
      </c>
    </row>
    <row r="229" spans="2:11" s="41" customFormat="1">
      <c r="B229" s="41" t="s">
        <v>47</v>
      </c>
      <c r="C229" s="49">
        <f>T25/T29*100</f>
        <v>4.2533081285444228</v>
      </c>
      <c r="D229" s="49">
        <f>U25/U29*100</f>
        <v>2.5691041984601442</v>
      </c>
      <c r="E229" s="49">
        <f>V25/V29*100</f>
        <v>2.5691041984601442</v>
      </c>
    </row>
    <row r="230" spans="2:11" s="41" customFormat="1">
      <c r="B230" s="41" t="s">
        <v>48</v>
      </c>
      <c r="C230" s="49">
        <f>T26/T29*100</f>
        <v>5.0094517958412101</v>
      </c>
      <c r="D230" s="49">
        <f>U26/U29*100</f>
        <v>5.363105414739934</v>
      </c>
      <c r="E230" s="49">
        <f>V26/V29*100</f>
        <v>5.363105414739934</v>
      </c>
    </row>
    <row r="231" spans="2:11" s="41" customFormat="1">
      <c r="B231" s="41" t="s">
        <v>49</v>
      </c>
      <c r="C231" s="49">
        <f>T27/T29*100</f>
        <v>4.4423440453686203</v>
      </c>
      <c r="D231" s="49">
        <f>U27/U29*100</f>
        <v>3.9586464871315306</v>
      </c>
      <c r="E231" s="49">
        <f>V27/V29*100</f>
        <v>3.9586464871315306</v>
      </c>
    </row>
    <row r="232" spans="2:11" s="41" customFormat="1">
      <c r="B232" s="41" t="s">
        <v>50</v>
      </c>
      <c r="C232" s="49">
        <f>T28/T29*100</f>
        <v>7.2778827977315688</v>
      </c>
      <c r="D232" s="49">
        <f>U28/U29*100</f>
        <v>4.6677605535220472</v>
      </c>
      <c r="E232" s="49">
        <f>V28/V29*100</f>
        <v>4.6677605535220472</v>
      </c>
    </row>
    <row r="233" spans="2:11" s="41" customFormat="1">
      <c r="C233" s="50">
        <f>SUM(C216:C232)</f>
        <v>100</v>
      </c>
      <c r="D233" s="50">
        <f>SUM(D216:D232)</f>
        <v>99.999999999999986</v>
      </c>
      <c r="E233" s="50">
        <f>SUM(E216:E232)</f>
        <v>99.999999999999986</v>
      </c>
    </row>
    <row r="234" spans="2:11" s="41" customFormat="1"/>
  </sheetData>
  <mergeCells count="10">
    <mergeCell ref="Q10:S10"/>
    <mergeCell ref="T10:V10"/>
    <mergeCell ref="S35:U35"/>
    <mergeCell ref="C214:E214"/>
    <mergeCell ref="A10:A11"/>
    <mergeCell ref="B10:D10"/>
    <mergeCell ref="E10:G10"/>
    <mergeCell ref="H10:J10"/>
    <mergeCell ref="K10:M10"/>
    <mergeCell ref="N10:P1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Estela Diaz</cp:lastModifiedBy>
  <dcterms:created xsi:type="dcterms:W3CDTF">2024-12-13T14:50:57Z</dcterms:created>
  <dcterms:modified xsi:type="dcterms:W3CDTF">2026-07-22T13:14:53Z</dcterms:modified>
</cp:coreProperties>
</file>