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COMEDORES\"/>
    </mc:Choice>
  </mc:AlternateContent>
  <bookViews>
    <workbookView xWindow="0" yWindow="0" windowWidth="28800" windowHeight="12435"/>
  </bookViews>
  <sheets>
    <sheet name="Hoja1" sheetId="3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3" i="3" l="1"/>
  <c r="G121" i="3"/>
  <c r="G119" i="3"/>
  <c r="G117" i="3"/>
  <c r="G115" i="3"/>
  <c r="G113" i="3"/>
  <c r="U30" i="3"/>
  <c r="H127" i="3" s="1"/>
  <c r="T30" i="3"/>
  <c r="G127" i="3" s="1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V29" i="3"/>
  <c r="S29" i="3"/>
  <c r="V28" i="3"/>
  <c r="S28" i="3"/>
  <c r="V27" i="3"/>
  <c r="S27" i="3"/>
  <c r="V26" i="3"/>
  <c r="S26" i="3"/>
  <c r="V25" i="3"/>
  <c r="S25" i="3"/>
  <c r="V24" i="3"/>
  <c r="S24" i="3"/>
  <c r="V23" i="3"/>
  <c r="S23" i="3"/>
  <c r="V22" i="3"/>
  <c r="S22" i="3"/>
  <c r="V21" i="3"/>
  <c r="S21" i="3"/>
  <c r="V20" i="3"/>
  <c r="S20" i="3"/>
  <c r="V19" i="3"/>
  <c r="S19" i="3"/>
  <c r="V18" i="3"/>
  <c r="S18" i="3"/>
  <c r="V17" i="3"/>
  <c r="S17" i="3"/>
  <c r="V16" i="3"/>
  <c r="S16" i="3"/>
  <c r="V15" i="3"/>
  <c r="S15" i="3"/>
  <c r="V14" i="3"/>
  <c r="S14" i="3"/>
  <c r="V13" i="3"/>
  <c r="V30" i="3" s="1"/>
  <c r="S13" i="3"/>
  <c r="S30" i="3" s="1"/>
  <c r="G112" i="3" l="1"/>
  <c r="G114" i="3"/>
  <c r="G116" i="3"/>
  <c r="G118" i="3"/>
  <c r="G120" i="3"/>
  <c r="G122" i="3"/>
  <c r="G124" i="3"/>
  <c r="G126" i="3"/>
  <c r="G128" i="3"/>
  <c r="H112" i="3"/>
  <c r="H129" i="3" s="1"/>
  <c r="H114" i="3"/>
  <c r="H116" i="3"/>
  <c r="H118" i="3"/>
  <c r="H120" i="3"/>
  <c r="H122" i="3"/>
  <c r="H124" i="3"/>
  <c r="H126" i="3"/>
  <c r="H128" i="3"/>
  <c r="G125" i="3"/>
  <c r="H113" i="3"/>
  <c r="H115" i="3"/>
  <c r="H117" i="3"/>
  <c r="H119" i="3"/>
  <c r="H121" i="3"/>
  <c r="H123" i="3"/>
  <c r="H125" i="3"/>
  <c r="G129" i="3" l="1"/>
</calcChain>
</file>

<file path=xl/sharedStrings.xml><?xml version="1.0" encoding="utf-8"?>
<sst xmlns="http://schemas.openxmlformats.org/spreadsheetml/2006/main" count="71" uniqueCount="38">
  <si>
    <t>Departamento</t>
  </si>
  <si>
    <t>Comedores</t>
  </si>
  <si>
    <t>Asistentes</t>
  </si>
  <si>
    <t>Raciones</t>
  </si>
  <si>
    <t xml:space="preserve">Colón                                         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</si>
  <si>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</si>
  <si>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</si>
  <si>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</si>
  <si>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</si>
  <si>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</si>
  <si>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</si>
  <si>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</si>
  <si>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 xml:space="preserve">Islas del Ibicuy </t>
  </si>
  <si>
    <t>La Paz</t>
  </si>
  <si>
    <t xml:space="preserve">Nogoyá           </t>
  </si>
  <si>
    <t>Paraná</t>
  </si>
  <si>
    <t>San Salvador</t>
  </si>
  <si>
    <t>Tala</t>
  </si>
  <si>
    <t xml:space="preserve">Uruguay </t>
  </si>
  <si>
    <t>Victoria</t>
  </si>
  <si>
    <t>Villaguay</t>
  </si>
  <si>
    <t>TOTAL</t>
  </si>
  <si>
    <t>Notas y fórmulas</t>
  </si>
  <si>
    <t>Copa de leche provincial: el Programa comparte los objetivos del programa copa de lecghe reforzada, pero  atiende a estudiantes  de escuelas secundarias,  centro de capacitación profesional y de escuelas de adultos de niveles primario y secundario.</t>
  </si>
  <si>
    <t>Fórmula de racionamiento = asistentes*20*9</t>
  </si>
  <si>
    <t>Fuente: MINISTERIO DE DESARROLLO HUMANO- Dirección de Comedores. Elaboración DGEyC</t>
  </si>
  <si>
    <t xml:space="preserve">Entre Ríos. Programa Copa de Leche Provincial: </t>
  </si>
  <si>
    <t>Cantidad de comedores escolares, asistentes y cantidad de raciones por Departamento. Período 2019-2025</t>
  </si>
  <si>
    <t>Copa de leche</t>
  </si>
  <si>
    <t>total provincia</t>
  </si>
  <si>
    <t>Año 2025</t>
  </si>
  <si>
    <t>Asisten</t>
  </si>
  <si>
    <t>Comedor</t>
  </si>
  <si>
    <t>Colón</t>
  </si>
  <si>
    <t xml:space="preserve">Diamante </t>
  </si>
  <si>
    <t>Islas del Ibicuy</t>
  </si>
  <si>
    <t>Nogoyá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</si>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</sst>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1"/>
      <color rgb="FF000000"/>
      <name val="AvenirNext LT Pro Cn"/>
      <family val="2"/>
    </font>
    <font>
      <b/>
      <sz val="10"/>
      <color rgb="FF000000"/>
      <name val="AvenirNext LT Pro Regular"/>
      <family val="2"/>
    </font>
    <font>
      <b/>
      <sz val="10.8"/>
      <color rgb="FF000000"/>
      <name val="Times New Roman"/>
      <family val="1"/>
    </font>
    <font>
      <b/>
      <sz val="9.85"/>
      <color rgb="FF000000"/>
      <name val="Times New Roman"/>
      <family val="1"/>
    </font>
    <font>
      <sz val="10"/>
      <color rgb="FF000000"/>
      <name val="MS Sans Serif"/>
    </font>
    <font>
      <sz val="10"/>
      <color rgb="FF000000"/>
      <name val="AvenirNext LT Pro Regular"/>
      <family val="2"/>
    </font>
    <font>
      <sz val="9.85"/>
      <color rgb="FF000000"/>
      <name val="AvenirNext LT Pro Regular"/>
      <family val="2"/>
    </font>
    <font>
      <b/>
      <sz val="10.8"/>
      <color rgb="FFFF0000"/>
      <name val="Times New Roman"/>
      <family val="1"/>
    </font>
    <font>
      <b/>
      <sz val="10"/>
      <color indexed="8"/>
      <name val="AvenirNext LT Pro Regular"/>
      <family val="2"/>
    </font>
    <font>
      <sz val="10"/>
      <color indexed="8"/>
      <name val="AvenirNext LT Pro Regular"/>
      <family val="2"/>
    </font>
    <font>
      <sz val="10"/>
      <color theme="1"/>
      <name val="AvenirNext LT Pro Regular"/>
      <family val="2"/>
    </font>
    <font>
      <b/>
      <sz val="8"/>
      <color rgb="FF000000"/>
      <name val="AvenirNext LT Pro Regular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venirNext LT Pro Cn"/>
      <family val="2"/>
    </font>
    <font>
      <b/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9" fillId="0" borderId="2" xfId="0" applyNumberFormat="1" applyFont="1" applyBorder="1" applyAlignment="1">
      <alignment horizontal="center"/>
    </xf>
    <xf numFmtId="3" fontId="10" fillId="0" borderId="0" xfId="0" applyNumberFormat="1" applyFont="1" applyFill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3" fontId="10" fillId="0" borderId="0" xfId="0" applyNumberFormat="1" applyFont="1" applyFill="1" applyBorder="1"/>
    <xf numFmtId="0" fontId="14" fillId="0" borderId="0" xfId="0" applyFont="1"/>
    <xf numFmtId="3" fontId="14" fillId="0" borderId="0" xfId="0" applyNumberFormat="1" applyFont="1"/>
    <xf numFmtId="164" fontId="14" fillId="0" borderId="0" xfId="1" applyNumberFormat="1" applyFont="1"/>
    <xf numFmtId="3" fontId="15" fillId="0" borderId="0" xfId="0" applyNumberFormat="1" applyFont="1" applyBorder="1"/>
    <xf numFmtId="3" fontId="15" fillId="0" borderId="0" xfId="0" applyNumberFormat="1" applyFont="1" applyBorder="1" applyAlignment="1">
      <alignment horizontal="center"/>
    </xf>
    <xf numFmtId="3" fontId="15" fillId="0" borderId="0" xfId="0" applyNumberFormat="1" applyFont="1" applyFill="1" applyBorder="1"/>
    <xf numFmtId="0" fontId="10" fillId="0" borderId="0" xfId="0" applyNumberFormat="1" applyFont="1" applyBorder="1"/>
    <xf numFmtId="164" fontId="0" fillId="0" borderId="0" xfId="0" applyNumberFormat="1"/>
    <xf numFmtId="164" fontId="16" fillId="0" borderId="0" xfId="0" applyNumberFormat="1" applyFont="1"/>
    <xf numFmtId="3" fontId="10" fillId="0" borderId="0" xfId="0" applyNumberFormat="1" applyFont="1" applyBorder="1"/>
    <xf numFmtId="3" fontId="9" fillId="0" borderId="2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Cn" panose="020B0706020202020204" pitchFamily="34" charset="0"/>
                <a:ea typeface="+mn-ea"/>
                <a:cs typeface="+mn-cs"/>
              </a:defRPr>
            </a:pPr>
            <a:r>
              <a:rPr lang="es-AR" sz="1200">
                <a:latin typeface="AvenirNext LT Pro Cn" panose="020B0706020202020204" pitchFamily="34" charset="0"/>
              </a:rPr>
              <a:t>Entre</a:t>
            </a:r>
            <a:r>
              <a:rPr lang="es-AR" sz="1200" baseline="0">
                <a:latin typeface="AvenirNext LT Pro Cn" panose="020B0706020202020204" pitchFamily="34" charset="0"/>
              </a:rPr>
              <a:t> Ríos. Programa de copa de leche Provincial: Cantidad de comedores. Período 2019-2025 </a:t>
            </a:r>
            <a:endParaRPr lang="es-AR" sz="1200">
              <a:latin typeface="AvenirNext LT Pro Cn" panose="020B0706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Cn" panose="020B0706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Hoja1!$A$112:$A$118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Hoja1!$B$112:$B$118</c:f>
              <c:numCache>
                <c:formatCode>General</c:formatCode>
                <c:ptCount val="7"/>
                <c:pt idx="0">
                  <c:v>463</c:v>
                </c:pt>
                <c:pt idx="1">
                  <c:v>462</c:v>
                </c:pt>
                <c:pt idx="2">
                  <c:v>467</c:v>
                </c:pt>
                <c:pt idx="3">
                  <c:v>488</c:v>
                </c:pt>
                <c:pt idx="4">
                  <c:v>503</c:v>
                </c:pt>
                <c:pt idx="5">
                  <c:v>407</c:v>
                </c:pt>
                <c:pt idx="6">
                  <c:v>393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10-4FA8-92B5-4080EF02B0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79241040"/>
        <c:axId val="379241824"/>
      </c:barChart>
      <c:catAx>
        <c:axId val="37924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79241824"/>
        <c:crosses val="autoZero"/>
        <c:auto val="1"/>
        <c:lblAlgn val="ctr"/>
        <c:lblOffset val="100"/>
        <c:noMultiLvlLbl val="0"/>
      </c:catAx>
      <c:valAx>
        <c:axId val="37924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7924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Cn" panose="020B0706020202020204" pitchFamily="34" charset="0"/>
                <a:ea typeface="+mn-ea"/>
                <a:cs typeface="+mn-cs"/>
              </a:defRPr>
            </a:pPr>
            <a:r>
              <a:rPr lang="es-AR" sz="1200" b="1">
                <a:latin typeface="AvenirNext LT Pro Cn" panose="020B0706020202020204" pitchFamily="34" charset="0"/>
              </a:rPr>
              <a:t>Entre</a:t>
            </a:r>
            <a:r>
              <a:rPr lang="es-AR" sz="1200" b="1" baseline="0">
                <a:latin typeface="AvenirNext LT Pro Cn" panose="020B0706020202020204" pitchFamily="34" charset="0"/>
              </a:rPr>
              <a:t> Ríos. Cantidad de niños atendidos por el Programa de leche provincial. Período 2019-2025</a:t>
            </a:r>
            <a:endParaRPr lang="es-AR" sz="1200" b="1">
              <a:latin typeface="AvenirNext LT Pro Cn" panose="020B0706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Cn" panose="020B0706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>
                    <a:lumMod val="50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Hoja1!$A$112:$A$118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Hoja1!$C$112:$C$118</c:f>
              <c:numCache>
                <c:formatCode>#,##0</c:formatCode>
                <c:ptCount val="7"/>
                <c:pt idx="0">
                  <c:v>61325</c:v>
                </c:pt>
                <c:pt idx="1">
                  <c:v>61325</c:v>
                </c:pt>
                <c:pt idx="2">
                  <c:v>61157</c:v>
                </c:pt>
                <c:pt idx="3">
                  <c:v>67501</c:v>
                </c:pt>
                <c:pt idx="4">
                  <c:v>70452</c:v>
                </c:pt>
                <c:pt idx="5">
                  <c:v>60833</c:v>
                </c:pt>
                <c:pt idx="6">
                  <c:v>61956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61-4E26-8DB7-63A8027A28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76019696"/>
        <c:axId val="266566712"/>
      </c:barChart>
      <c:catAx>
        <c:axId val="37601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66566712"/>
        <c:crosses val="autoZero"/>
        <c:auto val="1"/>
        <c:lblAlgn val="ctr"/>
        <c:lblOffset val="100"/>
        <c:noMultiLvlLbl val="0"/>
      </c:catAx>
      <c:valAx>
        <c:axId val="266566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76019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200" b="1">
                <a:latin typeface="AvenirNext LT Pro Regular" panose="020B0504020202020204" pitchFamily="34" charset="0"/>
              </a:rPr>
              <a:t>Entre</a:t>
            </a:r>
            <a:r>
              <a:rPr lang="es-AR" sz="1200" b="1" baseline="0">
                <a:latin typeface="AvenirNext LT Pro Regular" panose="020B0504020202020204" pitchFamily="34" charset="0"/>
              </a:rPr>
              <a:t> Ríos. Distribución porcentual de copa de leche de alumnos que asisten  a comedores escolares. Año 2025</a:t>
            </a:r>
            <a:endParaRPr lang="es-AR" sz="12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2.8797699449295546E-3"/>
                  <c:y val="1.3998250218722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196549173942526E-3"/>
                  <c:y val="1.39982502187226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196549173942526E-3"/>
                  <c:y val="1.39982502187227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95398898590035E-3"/>
                  <c:y val="6.9994006654679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4398849724647509E-3"/>
                  <c:y val="1.74978127734033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3196549173942786E-3"/>
                  <c:y val="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6397586214685219E-17"/>
                  <c:y val="1.3998250218722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Hoja1!$F$112:$F$128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 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Nogoyá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Hoja1!$G$112:$G$128</c:f>
              <c:numCache>
                <c:formatCode>0.0</c:formatCode>
                <c:ptCount val="17"/>
                <c:pt idx="0">
                  <c:v>6.1068702290076331</c:v>
                </c:pt>
                <c:pt idx="1">
                  <c:v>8.9058524173027998</c:v>
                </c:pt>
                <c:pt idx="2">
                  <c:v>4.5801526717557248</c:v>
                </c:pt>
                <c:pt idx="3">
                  <c:v>6.1068702290076331</c:v>
                </c:pt>
                <c:pt idx="4">
                  <c:v>2.5445292620865136</c:v>
                </c:pt>
                <c:pt idx="5">
                  <c:v>2.2900763358778624</c:v>
                </c:pt>
                <c:pt idx="6">
                  <c:v>2.7989821882951653</c:v>
                </c:pt>
                <c:pt idx="7">
                  <c:v>6.3613231552162848</c:v>
                </c:pt>
                <c:pt idx="8">
                  <c:v>3.0534351145038165</c:v>
                </c:pt>
                <c:pt idx="9">
                  <c:v>3.0534351145038165</c:v>
                </c:pt>
                <c:pt idx="10">
                  <c:v>8.3969465648854964</c:v>
                </c:pt>
                <c:pt idx="11">
                  <c:v>23.664122137404579</c:v>
                </c:pt>
                <c:pt idx="12">
                  <c:v>1.7811704834605597</c:v>
                </c:pt>
                <c:pt idx="13">
                  <c:v>3.5623409669211195</c:v>
                </c:pt>
                <c:pt idx="14">
                  <c:v>6.8702290076335881</c:v>
                </c:pt>
                <c:pt idx="15">
                  <c:v>3.8167938931297711</c:v>
                </c:pt>
                <c:pt idx="16">
                  <c:v>6.1068702290076331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1C-4539-BCA3-FD4607D01A7E}"/>
            </c:ext>
          </c:extLst>
        </c:ser>
        <c:ser>
          <c:idx val="1"/>
          <c:order val="1"/>
          <c:tx>
            <c:v>Asistentes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3196549173942526E-3"/>
                  <c:y val="-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398849724647773E-3"/>
                  <c:y val="-1.04986876640420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1965491739422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196549173942786E-3"/>
                  <c:y val="-1.04984121079353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-6.999125109361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8797699449295017E-3"/>
                  <c:y val="-1.04984121079353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2958964752182759E-2"/>
                  <c:y val="-1.39976991065093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-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2.8797699449295017E-3"/>
                  <c:y val="-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0079194807253229E-2"/>
                  <c:y val="-6.99884955325466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"/>
                  <c:y val="-1.0498687664041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E1C-4539-BCA3-FD4607D01A7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Hoja1!$F$112:$F$128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 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Nogoyá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Hoja1!$H$112:$H$128</c:f>
              <c:numCache>
                <c:formatCode>0.0</c:formatCode>
                <c:ptCount val="17"/>
                <c:pt idx="0">
                  <c:v>4.1577893989282719</c:v>
                </c:pt>
                <c:pt idx="1">
                  <c:v>16.024275292142811</c:v>
                </c:pt>
                <c:pt idx="2">
                  <c:v>3.6186971399057395</c:v>
                </c:pt>
                <c:pt idx="3">
                  <c:v>6.6902317773904052</c:v>
                </c:pt>
                <c:pt idx="4">
                  <c:v>3.2361676028149011</c:v>
                </c:pt>
                <c:pt idx="5">
                  <c:v>2.698689392472077</c:v>
                </c:pt>
                <c:pt idx="6">
                  <c:v>4.9147782297114082</c:v>
                </c:pt>
                <c:pt idx="7">
                  <c:v>7.5295370908386605</c:v>
                </c:pt>
                <c:pt idx="8">
                  <c:v>2.0014203628381431</c:v>
                </c:pt>
                <c:pt idx="9">
                  <c:v>6.5950029052876236</c:v>
                </c:pt>
                <c:pt idx="10">
                  <c:v>3.8817870746981731</c:v>
                </c:pt>
                <c:pt idx="11">
                  <c:v>20.186906837110207</c:v>
                </c:pt>
                <c:pt idx="12">
                  <c:v>1.7221899412486281</c:v>
                </c:pt>
                <c:pt idx="13">
                  <c:v>2.5857059848925044</c:v>
                </c:pt>
                <c:pt idx="14">
                  <c:v>5.7056620827684164</c:v>
                </c:pt>
                <c:pt idx="15">
                  <c:v>3.5234682678029565</c:v>
                </c:pt>
                <c:pt idx="16">
                  <c:v>4.9276906191490735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E1C-4539-BCA3-FD4607D01A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78568520"/>
        <c:axId val="378567736"/>
      </c:barChart>
      <c:catAx>
        <c:axId val="378568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78567736"/>
        <c:crosses val="autoZero"/>
        <c:auto val="1"/>
        <c:lblAlgn val="ctr"/>
        <c:lblOffset val="100"/>
        <c:noMultiLvlLbl val="0"/>
      </c:catAx>
      <c:valAx>
        <c:axId val="37856773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low"/>
        <c:crossAx val="378568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923925</xdr:colOff>
      <xdr:row>37</xdr:row>
      <xdr:rowOff>0</xdr:rowOff>
    </xdr:from>
    <xdr:to>
      <xdr:col>7</xdr:col>
      <xdr:colOff>533400</xdr:colOff>
      <xdr:row>53</xdr:row>
      <xdr:rowOff>66675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204786</xdr:colOff>
      <xdr:row>36</xdr:row>
      <xdr:rowOff>152400</xdr:rowOff>
    </xdr:from>
    <xdr:to>
      <xdr:col>15</xdr:col>
      <xdr:colOff>171449</xdr:colOff>
      <xdr:row>53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895350</xdr:colOff>
      <xdr:row>56</xdr:row>
      <xdr:rowOff>142875</xdr:rowOff>
    </xdr:from>
    <xdr:to>
      <xdr:col>12</xdr:col>
      <xdr:colOff>47624</xdr:colOff>
      <xdr:row>78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104775</xdr:colOff>
      <xdr:row>0</xdr:row>
      <xdr:rowOff>171450</xdr:rowOff>
    </xdr:from>
    <xdr:to>
      <xdr:col>2</xdr:col>
      <xdr:colOff>417096</xdr:colOff>
      <xdr:row>4</xdr:row>
      <xdr:rowOff>129450</xdr:rowOff>
    </xdr:to>
    <xdr:pic>
      <xdr:nvPicPr>
        <xdr:cNvPr id="6" name="Imagen 5" descr="\\serverhp\Winword\INFORMATICA\LOGOS NUEVOS DEC 2024\03.ESTADÍSTICA Y CENSOS\Logo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450"/>
          <a:ext cx="2017296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55.2\Excel\Sociodemografico\Comedores%20Escolares\Comedores%20Escolares%20entre%20r&#237;os%202019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la\Downloads\ER%20Programa%20Copa%20de%20Leche%20Provincial.%20Por%20Dpto.%20Per&#237;odo%202019-202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dores escolares"/>
      <sheetName val="Comedores"/>
    </sheetNames>
    <sheetDataSet>
      <sheetData sheetId="0">
        <row r="316">
          <cell r="B316">
            <v>463</v>
          </cell>
          <cell r="C316">
            <v>61325</v>
          </cell>
          <cell r="E316">
            <v>462</v>
          </cell>
          <cell r="F316">
            <v>61325</v>
          </cell>
          <cell r="H316">
            <v>467</v>
          </cell>
          <cell r="I316">
            <v>61157</v>
          </cell>
          <cell r="K316">
            <v>488</v>
          </cell>
          <cell r="L316">
            <v>67501</v>
          </cell>
          <cell r="N316">
            <v>503</v>
          </cell>
          <cell r="O316">
            <v>70452</v>
          </cell>
          <cell r="Q316">
            <v>407</v>
          </cell>
          <cell r="R316">
            <v>60833</v>
          </cell>
        </row>
        <row r="464">
          <cell r="B464">
            <v>2019</v>
          </cell>
        </row>
        <row r="465">
          <cell r="B465">
            <v>2020</v>
          </cell>
        </row>
        <row r="466">
          <cell r="B466">
            <v>2021</v>
          </cell>
        </row>
        <row r="467">
          <cell r="B467">
            <v>2022</v>
          </cell>
        </row>
        <row r="468">
          <cell r="B468">
            <v>2023</v>
          </cell>
        </row>
        <row r="469">
          <cell r="B469">
            <v>2024</v>
          </cell>
        </row>
        <row r="496">
          <cell r="P496" t="str">
            <v>Comedor</v>
          </cell>
          <cell r="Q496" t="str">
            <v>Asistentes</v>
          </cell>
        </row>
        <row r="497">
          <cell r="O497" t="str">
            <v>Colón</v>
          </cell>
          <cell r="P497">
            <v>5.8968058968058967</v>
          </cell>
          <cell r="Q497">
            <v>4.280571400391235</v>
          </cell>
        </row>
        <row r="498">
          <cell r="O498" t="str">
            <v>Concordia</v>
          </cell>
          <cell r="P498">
            <v>8.3538083538083541</v>
          </cell>
          <cell r="Q498">
            <v>16.860914306379762</v>
          </cell>
        </row>
        <row r="499">
          <cell r="O499" t="str">
            <v xml:space="preserve">Diamante </v>
          </cell>
          <cell r="P499">
            <v>4.4226044226044223</v>
          </cell>
          <cell r="Q499">
            <v>4.0619400654250164</v>
          </cell>
        </row>
        <row r="500">
          <cell r="O500" t="str">
            <v>Federación</v>
          </cell>
          <cell r="P500">
            <v>6.1425061425061429</v>
          </cell>
          <cell r="Q500">
            <v>7.1211349103282764</v>
          </cell>
        </row>
        <row r="501">
          <cell r="O501" t="str">
            <v>Federal</v>
          </cell>
          <cell r="P501">
            <v>2.4570024570024569</v>
          </cell>
          <cell r="Q501">
            <v>2.8767280916607763</v>
          </cell>
        </row>
        <row r="502">
          <cell r="O502" t="str">
            <v>Feliciano</v>
          </cell>
          <cell r="P502">
            <v>2.2113022113022112</v>
          </cell>
          <cell r="Q502">
            <v>2.7863166373514372</v>
          </cell>
        </row>
        <row r="503">
          <cell r="O503" t="str">
            <v>Gualeguay</v>
          </cell>
          <cell r="P503">
            <v>2.9484029484029484</v>
          </cell>
          <cell r="Q503">
            <v>4.7293409826903154</v>
          </cell>
        </row>
        <row r="504">
          <cell r="O504" t="str">
            <v>Gualeguaychú</v>
          </cell>
          <cell r="P504">
            <v>6.1425061425061429</v>
          </cell>
          <cell r="Q504">
            <v>7.1474364243091744</v>
          </cell>
        </row>
        <row r="505">
          <cell r="O505" t="str">
            <v>Islas del Ibicuy</v>
          </cell>
          <cell r="P505">
            <v>2.9484029484029484</v>
          </cell>
          <cell r="Q505">
            <v>2.0876826722338206</v>
          </cell>
        </row>
        <row r="506">
          <cell r="O506" t="str">
            <v>La Paz</v>
          </cell>
          <cell r="P506">
            <v>7.3710073710073711</v>
          </cell>
          <cell r="Q506">
            <v>6.5375700688770895</v>
          </cell>
        </row>
        <row r="507">
          <cell r="O507" t="str">
            <v>Nogoyá</v>
          </cell>
          <cell r="P507">
            <v>8.1081081081081088</v>
          </cell>
          <cell r="Q507">
            <v>3.7463218976542341</v>
          </cell>
        </row>
        <row r="508">
          <cell r="O508" t="str">
            <v>Paraná</v>
          </cell>
          <cell r="P508">
            <v>21.621621621621621</v>
          </cell>
          <cell r="Q508">
            <v>18.849966301185212</v>
          </cell>
        </row>
        <row r="509">
          <cell r="O509" t="str">
            <v>San Salvador</v>
          </cell>
          <cell r="P509">
            <v>1.7199017199017199</v>
          </cell>
          <cell r="Q509">
            <v>1.7638452813440075</v>
          </cell>
        </row>
        <row r="510">
          <cell r="O510" t="str">
            <v>Tala</v>
          </cell>
          <cell r="P510">
            <v>3.1941031941031941</v>
          </cell>
          <cell r="Q510">
            <v>2.6186444857232094</v>
          </cell>
        </row>
        <row r="511">
          <cell r="O511" t="str">
            <v>Uruguay</v>
          </cell>
          <cell r="P511">
            <v>6.8796068796068797</v>
          </cell>
          <cell r="Q511">
            <v>5.6630447290122135</v>
          </cell>
        </row>
        <row r="512">
          <cell r="O512" t="str">
            <v>Victoria</v>
          </cell>
          <cell r="P512">
            <v>3.9312039312039313</v>
          </cell>
          <cell r="Q512">
            <v>3.8548156428254403</v>
          </cell>
        </row>
        <row r="513">
          <cell r="O513" t="str">
            <v>Villaguay</v>
          </cell>
          <cell r="P513">
            <v>5.6511056511056514</v>
          </cell>
          <cell r="Q513">
            <v>5.0137261026087812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12">
          <cell r="A112">
            <v>2019</v>
          </cell>
          <cell r="B112">
            <v>463</v>
          </cell>
          <cell r="C112">
            <v>61325</v>
          </cell>
          <cell r="F112" t="str">
            <v>Colón</v>
          </cell>
          <cell r="G112">
            <v>6.1068702290076331</v>
          </cell>
          <cell r="H112">
            <v>4.1577893989282719</v>
          </cell>
        </row>
        <row r="113">
          <cell r="A113">
            <v>2020</v>
          </cell>
          <cell r="B113">
            <v>462</v>
          </cell>
          <cell r="C113">
            <v>61325</v>
          </cell>
          <cell r="F113" t="str">
            <v>Concordia</v>
          </cell>
          <cell r="G113">
            <v>8.9058524173027998</v>
          </cell>
          <cell r="H113">
            <v>16.024275292142811</v>
          </cell>
        </row>
        <row r="114">
          <cell r="A114">
            <v>2021</v>
          </cell>
          <cell r="B114">
            <v>467</v>
          </cell>
          <cell r="C114">
            <v>61157</v>
          </cell>
          <cell r="F114" t="str">
            <v xml:space="preserve">Diamante </v>
          </cell>
          <cell r="G114">
            <v>4.5801526717557248</v>
          </cell>
          <cell r="H114">
            <v>3.6186971399057395</v>
          </cell>
        </row>
        <row r="115">
          <cell r="A115">
            <v>2022</v>
          </cell>
          <cell r="B115">
            <v>488</v>
          </cell>
          <cell r="C115">
            <v>67501</v>
          </cell>
          <cell r="F115" t="str">
            <v>Federación</v>
          </cell>
          <cell r="G115">
            <v>6.1068702290076331</v>
          </cell>
          <cell r="H115">
            <v>6.6902317773904052</v>
          </cell>
        </row>
        <row r="116">
          <cell r="A116">
            <v>2023</v>
          </cell>
          <cell r="B116">
            <v>503</v>
          </cell>
          <cell r="C116">
            <v>70452</v>
          </cell>
          <cell r="F116" t="str">
            <v>Federal</v>
          </cell>
          <cell r="G116">
            <v>2.5445292620865136</v>
          </cell>
          <cell r="H116">
            <v>3.2361676028149011</v>
          </cell>
        </row>
        <row r="117">
          <cell r="A117">
            <v>2024</v>
          </cell>
          <cell r="B117">
            <v>407</v>
          </cell>
          <cell r="C117">
            <v>60833</v>
          </cell>
          <cell r="F117" t="str">
            <v>Feliciano</v>
          </cell>
          <cell r="G117">
            <v>2.2900763358778624</v>
          </cell>
          <cell r="H117">
            <v>2.698689392472077</v>
          </cell>
        </row>
        <row r="118">
          <cell r="A118">
            <v>2025</v>
          </cell>
          <cell r="B118">
            <v>393</v>
          </cell>
          <cell r="C118">
            <v>61956</v>
          </cell>
          <cell r="F118" t="str">
            <v>Gualeguay</v>
          </cell>
          <cell r="G118">
            <v>2.7989821882951653</v>
          </cell>
          <cell r="H118">
            <v>4.9147782297114082</v>
          </cell>
        </row>
        <row r="119">
          <cell r="F119" t="str">
            <v>Gualeguaychú</v>
          </cell>
          <cell r="G119">
            <v>6.3613231552162848</v>
          </cell>
          <cell r="H119">
            <v>7.5295370908386605</v>
          </cell>
        </row>
        <row r="120">
          <cell r="F120" t="str">
            <v>Islas del Ibicuy</v>
          </cell>
          <cell r="G120">
            <v>3.0534351145038165</v>
          </cell>
          <cell r="H120">
            <v>2.0014203628381431</v>
          </cell>
        </row>
        <row r="121">
          <cell r="F121" t="str">
            <v>La Paz</v>
          </cell>
          <cell r="G121">
            <v>3.0534351145038165</v>
          </cell>
          <cell r="H121">
            <v>6.5950029052876236</v>
          </cell>
        </row>
        <row r="122">
          <cell r="F122" t="str">
            <v>Nogoyá</v>
          </cell>
          <cell r="G122">
            <v>8.3969465648854964</v>
          </cell>
          <cell r="H122">
            <v>3.8817870746981731</v>
          </cell>
        </row>
        <row r="123">
          <cell r="F123" t="str">
            <v>Paraná</v>
          </cell>
          <cell r="G123">
            <v>23.664122137404579</v>
          </cell>
          <cell r="H123">
            <v>20.186906837110207</v>
          </cell>
        </row>
        <row r="124">
          <cell r="F124" t="str">
            <v>San Salvador</v>
          </cell>
          <cell r="G124">
            <v>1.7811704834605597</v>
          </cell>
          <cell r="H124">
            <v>1.7221899412486281</v>
          </cell>
        </row>
        <row r="125">
          <cell r="F125" t="str">
            <v>Tala</v>
          </cell>
          <cell r="G125">
            <v>3.5623409669211195</v>
          </cell>
          <cell r="H125">
            <v>2.5857059848925044</v>
          </cell>
        </row>
        <row r="126">
          <cell r="F126" t="str">
            <v>Uruguay</v>
          </cell>
          <cell r="G126">
            <v>6.8702290076335881</v>
          </cell>
          <cell r="H126">
            <v>5.7056620827684164</v>
          </cell>
        </row>
        <row r="127">
          <cell r="F127" t="str">
            <v>Victoria</v>
          </cell>
          <cell r="G127">
            <v>3.8167938931297711</v>
          </cell>
          <cell r="H127">
            <v>3.5234682678029565</v>
          </cell>
        </row>
        <row r="128">
          <cell r="F128" t="str">
            <v>Villaguay</v>
          </cell>
          <cell r="G128">
            <v>6.1068702290076331</v>
          </cell>
          <cell r="H128">
            <v>4.9276906191490735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V210"/>
  <sheetViews>
    <sheetView showGridLines="0" tabSelected="1" workbookViewId="0">
      <selection activeCell="I23" sqref="I23"/>
    </sheetView>
  </sheetViews>
  <sheetFormatPr baseColWidth="10" defaultRowHeight="15"/>
  <cols>
    <col min="1" max="1" width="14.140625" customWidth="1"/>
    <col min="6" max="6" width="16.5703125" customWidth="1"/>
  </cols>
  <sheetData>
    <row r="8" spans="1:22" s="1" customFormat="1">
      <c r="A8" s="1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22" s="1" customFormat="1">
      <c r="A9" s="1" t="s">
        <v>27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22" s="6" customFormat="1" ht="13.5">
      <c r="A10" s="3"/>
      <c r="B10" s="4"/>
      <c r="C10" s="4"/>
      <c r="D10" s="4"/>
      <c r="E10" s="5"/>
      <c r="F10" s="4"/>
      <c r="G10" s="4"/>
      <c r="H10" s="5"/>
      <c r="I10" s="4"/>
      <c r="J10" s="4"/>
      <c r="K10" s="5"/>
      <c r="L10" s="4"/>
      <c r="M10" s="4"/>
      <c r="N10" s="5"/>
      <c r="O10" s="4"/>
      <c r="P10" s="4"/>
      <c r="Q10" s="5"/>
      <c r="R10" s="4"/>
      <c r="S10" s="4"/>
    </row>
    <row r="11" spans="1:22" s="6" customFormat="1" ht="12.75">
      <c r="A11" s="15"/>
      <c r="B11" s="30">
        <v>2019</v>
      </c>
      <c r="C11" s="30"/>
      <c r="D11" s="30"/>
      <c r="E11" s="30">
        <v>2020</v>
      </c>
      <c r="F11" s="30"/>
      <c r="G11" s="30"/>
      <c r="H11" s="30">
        <v>2021</v>
      </c>
      <c r="I11" s="30"/>
      <c r="J11" s="30"/>
      <c r="K11" s="30">
        <v>2022</v>
      </c>
      <c r="L11" s="30"/>
      <c r="M11" s="30"/>
      <c r="N11" s="30">
        <v>2023</v>
      </c>
      <c r="O11" s="30"/>
      <c r="P11" s="30"/>
      <c r="Q11" s="31">
        <v>2024</v>
      </c>
      <c r="R11" s="31"/>
      <c r="S11" s="31"/>
      <c r="T11" s="31">
        <v>2025</v>
      </c>
      <c r="U11" s="31"/>
      <c r="V11" s="31"/>
    </row>
    <row r="12" spans="1:22" s="6" customFormat="1" ht="12.75">
      <c r="A12" s="14" t="s">
        <v>0</v>
      </c>
      <c r="B12" s="14" t="s">
        <v>1</v>
      </c>
      <c r="C12" s="14" t="s">
        <v>2</v>
      </c>
      <c r="D12" s="14" t="s">
        <v>3</v>
      </c>
      <c r="E12" s="14" t="s">
        <v>1</v>
      </c>
      <c r="F12" s="14" t="s">
        <v>2</v>
      </c>
      <c r="G12" s="14" t="s">
        <v>3</v>
      </c>
      <c r="H12" s="14" t="s">
        <v>1</v>
      </c>
      <c r="I12" s="14" t="s">
        <v>2</v>
      </c>
      <c r="J12" s="14" t="s">
        <v>3</v>
      </c>
      <c r="K12" s="14" t="s">
        <v>1</v>
      </c>
      <c r="L12" s="14" t="s">
        <v>2</v>
      </c>
      <c r="M12" s="14" t="s">
        <v>3</v>
      </c>
      <c r="N12" s="14" t="s">
        <v>1</v>
      </c>
      <c r="O12" s="14" t="s">
        <v>2</v>
      </c>
      <c r="P12" s="14" t="s">
        <v>3</v>
      </c>
      <c r="Q12" s="19" t="s">
        <v>1</v>
      </c>
      <c r="R12" s="19" t="s">
        <v>2</v>
      </c>
      <c r="S12" s="19" t="s">
        <v>3</v>
      </c>
      <c r="T12" s="19" t="s">
        <v>1</v>
      </c>
      <c r="U12" s="19" t="s">
        <v>2</v>
      </c>
      <c r="V12" s="19" t="s">
        <v>3</v>
      </c>
    </row>
    <row r="13" spans="1:22" s="6" customFormat="1" ht="12.75">
      <c r="A13" s="9" t="s">
        <v>4</v>
      </c>
      <c r="B13" s="11">
        <v>28</v>
      </c>
      <c r="C13" s="12">
        <v>2470</v>
      </c>
      <c r="D13" s="12">
        <v>44600</v>
      </c>
      <c r="E13" s="11">
        <v>28</v>
      </c>
      <c r="F13" s="12">
        <v>2470</v>
      </c>
      <c r="G13" s="12">
        <v>494000</v>
      </c>
      <c r="H13" s="11">
        <v>28</v>
      </c>
      <c r="I13" s="12">
        <v>2616</v>
      </c>
      <c r="J13" s="12">
        <v>523200</v>
      </c>
      <c r="K13" s="11">
        <v>30</v>
      </c>
      <c r="L13" s="12">
        <v>2821</v>
      </c>
      <c r="M13" s="12">
        <v>564200</v>
      </c>
      <c r="N13" s="11">
        <v>31</v>
      </c>
      <c r="O13" s="12">
        <v>3019</v>
      </c>
      <c r="P13" s="12">
        <v>603800</v>
      </c>
      <c r="Q13" s="20">
        <v>24</v>
      </c>
      <c r="R13" s="21">
        <v>2604</v>
      </c>
      <c r="S13" s="22">
        <f>R13*20*9</f>
        <v>468720</v>
      </c>
      <c r="T13" s="32">
        <v>24</v>
      </c>
      <c r="U13" s="32">
        <v>2576</v>
      </c>
      <c r="V13" s="22">
        <f t="shared" ref="V13:V29" si="0">U13*20*9</f>
        <v>463680</v>
      </c>
    </row>
    <row r="14" spans="1:22" s="6" customFormat="1" ht="12.75">
      <c r="A14" s="9" t="s">
        <v>5</v>
      </c>
      <c r="B14" s="11">
        <v>35</v>
      </c>
      <c r="C14" s="12">
        <v>8524</v>
      </c>
      <c r="D14" s="12">
        <v>1534320</v>
      </c>
      <c r="E14" s="11">
        <v>35</v>
      </c>
      <c r="F14" s="12">
        <v>8524</v>
      </c>
      <c r="G14" s="12">
        <v>1704800</v>
      </c>
      <c r="H14" s="11">
        <v>38</v>
      </c>
      <c r="I14" s="12">
        <v>10945</v>
      </c>
      <c r="J14" s="12">
        <v>2189000</v>
      </c>
      <c r="K14" s="11">
        <v>41</v>
      </c>
      <c r="L14" s="12">
        <v>11694</v>
      </c>
      <c r="M14" s="12">
        <v>2338800</v>
      </c>
      <c r="N14" s="11">
        <v>43</v>
      </c>
      <c r="O14" s="12">
        <v>12069</v>
      </c>
      <c r="P14" s="12">
        <v>2413800</v>
      </c>
      <c r="Q14" s="20">
        <v>34</v>
      </c>
      <c r="R14" s="21">
        <v>10257</v>
      </c>
      <c r="S14" s="22">
        <f t="shared" ref="S14:S29" si="1">R14*20*9</f>
        <v>1846260</v>
      </c>
      <c r="T14" s="32">
        <v>35</v>
      </c>
      <c r="U14" s="42">
        <v>9928</v>
      </c>
      <c r="V14" s="22">
        <f t="shared" si="0"/>
        <v>1787040</v>
      </c>
    </row>
    <row r="15" spans="1:22" s="6" customFormat="1" ht="12.75">
      <c r="A15" s="9" t="s">
        <v>6</v>
      </c>
      <c r="B15" s="11">
        <v>21</v>
      </c>
      <c r="C15" s="12">
        <v>2387</v>
      </c>
      <c r="D15" s="12">
        <v>429660</v>
      </c>
      <c r="E15" s="11">
        <v>21</v>
      </c>
      <c r="F15" s="12">
        <v>2387</v>
      </c>
      <c r="G15" s="12">
        <v>477400</v>
      </c>
      <c r="H15" s="11">
        <v>21</v>
      </c>
      <c r="I15" s="12">
        <v>2536</v>
      </c>
      <c r="J15" s="12">
        <v>507200</v>
      </c>
      <c r="K15" s="11">
        <v>21</v>
      </c>
      <c r="L15" s="12">
        <v>2751</v>
      </c>
      <c r="M15" s="12">
        <v>550200</v>
      </c>
      <c r="N15" s="11">
        <v>21</v>
      </c>
      <c r="O15" s="12">
        <v>2835</v>
      </c>
      <c r="P15" s="12">
        <v>567000</v>
      </c>
      <c r="Q15" s="20">
        <v>18</v>
      </c>
      <c r="R15" s="21">
        <v>2471</v>
      </c>
      <c r="S15" s="22">
        <f t="shared" si="1"/>
        <v>444780</v>
      </c>
      <c r="T15" s="32">
        <v>18</v>
      </c>
      <c r="U15" s="32">
        <v>2242</v>
      </c>
      <c r="V15" s="22">
        <f t="shared" si="0"/>
        <v>403560</v>
      </c>
    </row>
    <row r="16" spans="1:22" s="6" customFormat="1" ht="12.75">
      <c r="A16" s="9" t="s">
        <v>7</v>
      </c>
      <c r="B16" s="11">
        <v>27</v>
      </c>
      <c r="C16" s="12">
        <v>4158</v>
      </c>
      <c r="D16" s="12">
        <v>748440</v>
      </c>
      <c r="E16" s="11">
        <v>27</v>
      </c>
      <c r="F16" s="12">
        <v>4158</v>
      </c>
      <c r="G16" s="12">
        <v>831600</v>
      </c>
      <c r="H16" s="11">
        <v>27</v>
      </c>
      <c r="I16" s="12">
        <v>4289</v>
      </c>
      <c r="J16" s="12">
        <v>857800</v>
      </c>
      <c r="K16" s="11">
        <v>31</v>
      </c>
      <c r="L16" s="12">
        <v>4749</v>
      </c>
      <c r="M16" s="12">
        <v>949800</v>
      </c>
      <c r="N16" s="11">
        <v>34</v>
      </c>
      <c r="O16" s="12">
        <v>5089</v>
      </c>
      <c r="P16" s="12">
        <v>1017800</v>
      </c>
      <c r="Q16" s="20">
        <v>25</v>
      </c>
      <c r="R16" s="21">
        <v>4332</v>
      </c>
      <c r="S16" s="22">
        <f t="shared" si="1"/>
        <v>779760</v>
      </c>
      <c r="T16" s="32">
        <v>24</v>
      </c>
      <c r="U16" s="32">
        <v>4145</v>
      </c>
      <c r="V16" s="22">
        <f t="shared" si="0"/>
        <v>746100</v>
      </c>
    </row>
    <row r="17" spans="1:22" s="6" customFormat="1" ht="12.75">
      <c r="A17" s="9" t="s">
        <v>8</v>
      </c>
      <c r="B17" s="11">
        <v>12</v>
      </c>
      <c r="C17" s="12">
        <v>1735</v>
      </c>
      <c r="D17" s="12">
        <v>312300</v>
      </c>
      <c r="E17" s="11">
        <v>12</v>
      </c>
      <c r="F17" s="12">
        <v>1735</v>
      </c>
      <c r="G17" s="12">
        <v>347000</v>
      </c>
      <c r="H17" s="11">
        <v>12</v>
      </c>
      <c r="I17" s="12">
        <v>1437</v>
      </c>
      <c r="J17" s="12">
        <v>287400</v>
      </c>
      <c r="K17" s="11">
        <v>12</v>
      </c>
      <c r="L17" s="12">
        <v>1802</v>
      </c>
      <c r="M17" s="12">
        <v>360400</v>
      </c>
      <c r="N17" s="11">
        <v>13</v>
      </c>
      <c r="O17" s="12">
        <v>1913</v>
      </c>
      <c r="P17" s="12">
        <v>382600</v>
      </c>
      <c r="Q17" s="20">
        <v>10</v>
      </c>
      <c r="R17" s="23">
        <v>1750</v>
      </c>
      <c r="S17" s="22">
        <f t="shared" si="1"/>
        <v>315000</v>
      </c>
      <c r="T17" s="32">
        <v>10</v>
      </c>
      <c r="U17" s="32">
        <v>2005</v>
      </c>
      <c r="V17" s="22">
        <f t="shared" si="0"/>
        <v>360900</v>
      </c>
    </row>
    <row r="18" spans="1:22" s="6" customFormat="1" ht="12.75">
      <c r="A18" s="9" t="s">
        <v>9</v>
      </c>
      <c r="B18" s="11">
        <v>11</v>
      </c>
      <c r="C18" s="12">
        <v>1867</v>
      </c>
      <c r="D18" s="12">
        <v>336060</v>
      </c>
      <c r="E18" s="11">
        <v>11</v>
      </c>
      <c r="F18" s="12">
        <v>1867</v>
      </c>
      <c r="G18" s="12">
        <v>373400</v>
      </c>
      <c r="H18" s="11">
        <v>11</v>
      </c>
      <c r="I18" s="12">
        <v>1178</v>
      </c>
      <c r="J18" s="12">
        <v>235600</v>
      </c>
      <c r="K18" s="11">
        <v>11</v>
      </c>
      <c r="L18" s="12">
        <v>1964</v>
      </c>
      <c r="M18" s="12">
        <v>392800</v>
      </c>
      <c r="N18" s="11">
        <v>11</v>
      </c>
      <c r="O18" s="12">
        <v>2104</v>
      </c>
      <c r="P18" s="12">
        <v>420800</v>
      </c>
      <c r="Q18" s="20">
        <v>9</v>
      </c>
      <c r="R18" s="23">
        <v>1695</v>
      </c>
      <c r="S18" s="22">
        <f t="shared" si="1"/>
        <v>305100</v>
      </c>
      <c r="T18" s="32">
        <v>9</v>
      </c>
      <c r="U18" s="32">
        <v>1672</v>
      </c>
      <c r="V18" s="22">
        <f t="shared" si="0"/>
        <v>300960</v>
      </c>
    </row>
    <row r="19" spans="1:22" s="6" customFormat="1" ht="12.75">
      <c r="A19" s="9" t="s">
        <v>10</v>
      </c>
      <c r="B19" s="11">
        <v>13</v>
      </c>
      <c r="C19" s="12">
        <v>3092</v>
      </c>
      <c r="D19" s="12">
        <v>556560</v>
      </c>
      <c r="E19" s="11">
        <v>13</v>
      </c>
      <c r="F19" s="12">
        <v>3092</v>
      </c>
      <c r="G19" s="12">
        <v>618400</v>
      </c>
      <c r="H19" s="11">
        <v>13</v>
      </c>
      <c r="I19" s="12">
        <v>2964</v>
      </c>
      <c r="J19" s="12">
        <v>592800</v>
      </c>
      <c r="K19" s="11">
        <v>15</v>
      </c>
      <c r="L19" s="12">
        <v>3291</v>
      </c>
      <c r="M19" s="12">
        <v>658200</v>
      </c>
      <c r="N19" s="11">
        <v>14</v>
      </c>
      <c r="O19" s="12">
        <v>3306</v>
      </c>
      <c r="P19" s="12">
        <v>661200</v>
      </c>
      <c r="Q19" s="20">
        <v>12</v>
      </c>
      <c r="R19" s="21">
        <v>2877</v>
      </c>
      <c r="S19" s="22">
        <f t="shared" si="1"/>
        <v>517860</v>
      </c>
      <c r="T19" s="32">
        <v>11</v>
      </c>
      <c r="U19" s="32">
        <v>3045</v>
      </c>
      <c r="V19" s="22">
        <f t="shared" si="0"/>
        <v>548100</v>
      </c>
    </row>
    <row r="20" spans="1:22" s="6" customFormat="1" ht="12.75">
      <c r="A20" s="9" t="s">
        <v>11</v>
      </c>
      <c r="B20" s="11">
        <v>30</v>
      </c>
      <c r="C20" s="12">
        <v>4120</v>
      </c>
      <c r="D20" s="12">
        <v>741600</v>
      </c>
      <c r="E20" s="11">
        <v>29</v>
      </c>
      <c r="F20" s="12">
        <v>4120</v>
      </c>
      <c r="G20" s="12">
        <v>824000</v>
      </c>
      <c r="H20" s="11">
        <v>29</v>
      </c>
      <c r="I20" s="12">
        <v>4665</v>
      </c>
      <c r="J20" s="12">
        <v>933000</v>
      </c>
      <c r="K20" s="11">
        <v>29</v>
      </c>
      <c r="L20" s="12">
        <v>5000</v>
      </c>
      <c r="M20" s="12">
        <v>1000000</v>
      </c>
      <c r="N20" s="13">
        <v>30</v>
      </c>
      <c r="O20" s="12">
        <v>5251</v>
      </c>
      <c r="P20" s="12">
        <v>1050200</v>
      </c>
      <c r="Q20" s="20">
        <v>25</v>
      </c>
      <c r="R20" s="21">
        <v>4348</v>
      </c>
      <c r="S20" s="22">
        <f t="shared" si="1"/>
        <v>782640</v>
      </c>
      <c r="T20" s="32">
        <v>25</v>
      </c>
      <c r="U20" s="32">
        <v>4665</v>
      </c>
      <c r="V20" s="22">
        <f t="shared" si="0"/>
        <v>839700</v>
      </c>
    </row>
    <row r="21" spans="1:22" s="6" customFormat="1" ht="12.75">
      <c r="A21" s="9" t="s">
        <v>12</v>
      </c>
      <c r="B21" s="11">
        <v>14</v>
      </c>
      <c r="C21" s="12">
        <v>1483</v>
      </c>
      <c r="D21" s="12">
        <v>266940</v>
      </c>
      <c r="E21" s="11">
        <v>14</v>
      </c>
      <c r="F21" s="12">
        <v>1483</v>
      </c>
      <c r="G21" s="12">
        <v>296600</v>
      </c>
      <c r="H21" s="11">
        <v>13</v>
      </c>
      <c r="I21" s="12">
        <v>1268</v>
      </c>
      <c r="J21" s="12">
        <v>253600</v>
      </c>
      <c r="K21" s="11">
        <v>14</v>
      </c>
      <c r="L21" s="12">
        <v>1422</v>
      </c>
      <c r="M21" s="12">
        <v>284400</v>
      </c>
      <c r="N21" s="13">
        <v>14</v>
      </c>
      <c r="O21" s="12">
        <v>1458</v>
      </c>
      <c r="P21" s="12">
        <v>291600</v>
      </c>
      <c r="Q21" s="20">
        <v>12</v>
      </c>
      <c r="R21" s="21">
        <v>1270</v>
      </c>
      <c r="S21" s="22">
        <f t="shared" si="1"/>
        <v>228600</v>
      </c>
      <c r="T21" s="32">
        <v>12</v>
      </c>
      <c r="U21" s="32">
        <v>1240</v>
      </c>
      <c r="V21" s="22">
        <f t="shared" si="0"/>
        <v>223200</v>
      </c>
    </row>
    <row r="22" spans="1:22" s="6" customFormat="1" ht="12.75">
      <c r="A22" s="9" t="s">
        <v>13</v>
      </c>
      <c r="B22" s="11">
        <v>37</v>
      </c>
      <c r="C22" s="12">
        <v>3760</v>
      </c>
      <c r="D22" s="12">
        <v>676800</v>
      </c>
      <c r="E22" s="11">
        <v>37</v>
      </c>
      <c r="F22" s="12">
        <v>3760</v>
      </c>
      <c r="G22" s="12">
        <v>752000</v>
      </c>
      <c r="H22" s="11">
        <v>36</v>
      </c>
      <c r="I22" s="12">
        <v>4186</v>
      </c>
      <c r="J22" s="12">
        <v>837200</v>
      </c>
      <c r="K22" s="11">
        <v>38</v>
      </c>
      <c r="L22" s="12">
        <v>4552</v>
      </c>
      <c r="M22" s="12">
        <v>910400</v>
      </c>
      <c r="N22" s="13">
        <v>37</v>
      </c>
      <c r="O22" s="12">
        <v>4572</v>
      </c>
      <c r="P22" s="12">
        <v>914400</v>
      </c>
      <c r="Q22" s="20">
        <v>30</v>
      </c>
      <c r="R22" s="21">
        <v>3977</v>
      </c>
      <c r="S22" s="22">
        <f t="shared" si="1"/>
        <v>715860</v>
      </c>
      <c r="T22" s="32">
        <v>12</v>
      </c>
      <c r="U22" s="32">
        <v>4086</v>
      </c>
      <c r="V22" s="22">
        <f t="shared" si="0"/>
        <v>735480</v>
      </c>
    </row>
    <row r="23" spans="1:22" s="6" customFormat="1" ht="12.75">
      <c r="A23" s="9" t="s">
        <v>14</v>
      </c>
      <c r="B23" s="11">
        <v>39</v>
      </c>
      <c r="C23" s="12">
        <v>2658</v>
      </c>
      <c r="D23" s="12">
        <v>478440</v>
      </c>
      <c r="E23" s="11">
        <v>39</v>
      </c>
      <c r="F23" s="12">
        <v>2658</v>
      </c>
      <c r="G23" s="12">
        <v>531600</v>
      </c>
      <c r="H23" s="11">
        <v>39</v>
      </c>
      <c r="I23" s="12">
        <v>2307</v>
      </c>
      <c r="J23" s="12">
        <v>461400</v>
      </c>
      <c r="K23" s="11">
        <v>40</v>
      </c>
      <c r="L23" s="12">
        <v>2741</v>
      </c>
      <c r="M23" s="12">
        <v>548200</v>
      </c>
      <c r="N23" s="13">
        <v>41</v>
      </c>
      <c r="O23" s="12">
        <v>2732</v>
      </c>
      <c r="P23" s="12">
        <v>546400</v>
      </c>
      <c r="Q23" s="20">
        <v>33</v>
      </c>
      <c r="R23" s="21">
        <v>2279</v>
      </c>
      <c r="S23" s="22">
        <f t="shared" si="1"/>
        <v>410220</v>
      </c>
      <c r="T23" s="32">
        <v>33</v>
      </c>
      <c r="U23" s="32">
        <v>2405</v>
      </c>
      <c r="V23" s="22">
        <f t="shared" si="0"/>
        <v>432900</v>
      </c>
    </row>
    <row r="24" spans="1:22" s="6" customFormat="1" ht="12.75">
      <c r="A24" s="9" t="s">
        <v>15</v>
      </c>
      <c r="B24" s="11">
        <v>94</v>
      </c>
      <c r="C24" s="12">
        <v>10927</v>
      </c>
      <c r="D24" s="12">
        <v>1966860</v>
      </c>
      <c r="E24" s="11">
        <v>94</v>
      </c>
      <c r="F24" s="12">
        <v>10927</v>
      </c>
      <c r="G24" s="12">
        <v>2185400</v>
      </c>
      <c r="H24" s="11">
        <v>98</v>
      </c>
      <c r="I24" s="12">
        <v>10923</v>
      </c>
      <c r="J24" s="12">
        <v>2184600</v>
      </c>
      <c r="K24" s="11">
        <v>102</v>
      </c>
      <c r="L24" s="12">
        <v>12117</v>
      </c>
      <c r="M24" s="12">
        <v>2423400</v>
      </c>
      <c r="N24" s="13">
        <v>106</v>
      </c>
      <c r="O24" s="12">
        <v>12932</v>
      </c>
      <c r="P24" s="12">
        <v>2586400</v>
      </c>
      <c r="Q24" s="20">
        <v>88</v>
      </c>
      <c r="R24" s="21">
        <v>11467</v>
      </c>
      <c r="S24" s="22">
        <f t="shared" si="1"/>
        <v>2064060</v>
      </c>
      <c r="T24" s="32">
        <v>93</v>
      </c>
      <c r="U24" s="32">
        <v>12507</v>
      </c>
      <c r="V24" s="22">
        <f t="shared" si="0"/>
        <v>2251260</v>
      </c>
    </row>
    <row r="25" spans="1:22" s="6" customFormat="1" ht="12.75">
      <c r="A25" s="9" t="s">
        <v>16</v>
      </c>
      <c r="B25" s="11">
        <v>8</v>
      </c>
      <c r="C25" s="12">
        <v>1373</v>
      </c>
      <c r="D25" s="12">
        <v>247140</v>
      </c>
      <c r="E25" s="11">
        <v>8</v>
      </c>
      <c r="F25" s="12">
        <v>1373</v>
      </c>
      <c r="G25" s="12">
        <v>274600</v>
      </c>
      <c r="H25" s="11">
        <v>8</v>
      </c>
      <c r="I25" s="12">
        <v>1229</v>
      </c>
      <c r="J25" s="12">
        <v>245800</v>
      </c>
      <c r="K25" s="11">
        <v>8</v>
      </c>
      <c r="L25" s="12">
        <v>1157</v>
      </c>
      <c r="M25" s="12">
        <v>231400</v>
      </c>
      <c r="N25" s="13">
        <v>8</v>
      </c>
      <c r="O25" s="12">
        <v>1228</v>
      </c>
      <c r="P25" s="12">
        <v>245600</v>
      </c>
      <c r="Q25" s="20">
        <v>7</v>
      </c>
      <c r="R25" s="21">
        <v>1073</v>
      </c>
      <c r="S25" s="22">
        <f t="shared" si="1"/>
        <v>193140</v>
      </c>
      <c r="T25" s="32">
        <v>7</v>
      </c>
      <c r="U25" s="32">
        <v>1067</v>
      </c>
      <c r="V25" s="22">
        <f t="shared" si="0"/>
        <v>192060</v>
      </c>
    </row>
    <row r="26" spans="1:22" s="6" customFormat="1" ht="12.75">
      <c r="A26" s="9" t="s">
        <v>17</v>
      </c>
      <c r="B26" s="11">
        <v>12</v>
      </c>
      <c r="C26" s="12">
        <v>1675</v>
      </c>
      <c r="D26" s="12">
        <v>301500</v>
      </c>
      <c r="E26" s="11">
        <v>12</v>
      </c>
      <c r="F26" s="12">
        <v>1675</v>
      </c>
      <c r="G26" s="12">
        <v>335000</v>
      </c>
      <c r="H26" s="11">
        <v>13</v>
      </c>
      <c r="I26" s="12">
        <v>1506</v>
      </c>
      <c r="J26" s="12">
        <v>301200</v>
      </c>
      <c r="K26" s="11">
        <v>14</v>
      </c>
      <c r="L26" s="12">
        <v>1639</v>
      </c>
      <c r="M26" s="12">
        <v>327800</v>
      </c>
      <c r="N26" s="13">
        <v>15</v>
      </c>
      <c r="O26" s="12">
        <v>1753</v>
      </c>
      <c r="P26" s="12">
        <v>350600</v>
      </c>
      <c r="Q26" s="20">
        <v>13</v>
      </c>
      <c r="R26" s="21">
        <v>1593</v>
      </c>
      <c r="S26" s="22">
        <f t="shared" si="1"/>
        <v>286740</v>
      </c>
      <c r="T26" s="32">
        <v>14</v>
      </c>
      <c r="U26" s="32">
        <v>1602</v>
      </c>
      <c r="V26" s="22">
        <f t="shared" si="0"/>
        <v>288360</v>
      </c>
    </row>
    <row r="27" spans="1:22" s="6" customFormat="1" ht="12.75">
      <c r="A27" s="9" t="s">
        <v>18</v>
      </c>
      <c r="B27" s="11">
        <v>34</v>
      </c>
      <c r="C27" s="12">
        <v>3617</v>
      </c>
      <c r="D27" s="12">
        <v>651060</v>
      </c>
      <c r="E27" s="11">
        <v>34</v>
      </c>
      <c r="F27" s="12">
        <v>3617</v>
      </c>
      <c r="G27" s="12">
        <v>723400</v>
      </c>
      <c r="H27" s="11">
        <v>34</v>
      </c>
      <c r="I27" s="12">
        <v>3567</v>
      </c>
      <c r="J27" s="12">
        <v>713400</v>
      </c>
      <c r="K27" s="11">
        <v>35</v>
      </c>
      <c r="L27" s="12">
        <v>4088</v>
      </c>
      <c r="M27" s="12">
        <v>817600</v>
      </c>
      <c r="N27" s="13">
        <v>37</v>
      </c>
      <c r="O27" s="12">
        <v>4130</v>
      </c>
      <c r="P27" s="12">
        <v>826000</v>
      </c>
      <c r="Q27" s="20">
        <v>28</v>
      </c>
      <c r="R27" s="21">
        <v>3445</v>
      </c>
      <c r="S27" s="22">
        <f t="shared" si="1"/>
        <v>620100</v>
      </c>
      <c r="T27" s="32">
        <v>27</v>
      </c>
      <c r="U27" s="32">
        <v>3535</v>
      </c>
      <c r="V27" s="22">
        <f t="shared" si="0"/>
        <v>636300</v>
      </c>
    </row>
    <row r="28" spans="1:22" s="6" customFormat="1" ht="12.75">
      <c r="A28" s="9" t="s">
        <v>19</v>
      </c>
      <c r="B28" s="11">
        <v>21</v>
      </c>
      <c r="C28" s="12">
        <v>2878</v>
      </c>
      <c r="D28" s="12">
        <v>518040</v>
      </c>
      <c r="E28" s="11">
        <v>21</v>
      </c>
      <c r="F28" s="12">
        <v>2878</v>
      </c>
      <c r="G28" s="12">
        <v>575600</v>
      </c>
      <c r="H28" s="11">
        <v>19</v>
      </c>
      <c r="I28" s="12">
        <v>2276</v>
      </c>
      <c r="J28" s="12">
        <v>455200</v>
      </c>
      <c r="K28" s="11">
        <v>19</v>
      </c>
      <c r="L28" s="12">
        <v>2404</v>
      </c>
      <c r="M28" s="12">
        <v>480800</v>
      </c>
      <c r="N28" s="13">
        <v>19</v>
      </c>
      <c r="O28" s="12">
        <v>2669</v>
      </c>
      <c r="P28" s="12">
        <v>533800</v>
      </c>
      <c r="Q28" s="24">
        <v>16</v>
      </c>
      <c r="R28" s="21">
        <v>2345</v>
      </c>
      <c r="S28" s="22">
        <f t="shared" si="1"/>
        <v>422100</v>
      </c>
      <c r="T28" s="32">
        <v>15</v>
      </c>
      <c r="U28" s="32">
        <v>2183</v>
      </c>
      <c r="V28" s="22">
        <f t="shared" si="0"/>
        <v>392940</v>
      </c>
    </row>
    <row r="29" spans="1:22" s="6" customFormat="1" ht="12.75">
      <c r="A29" s="9" t="s">
        <v>20</v>
      </c>
      <c r="B29" s="11">
        <v>27</v>
      </c>
      <c r="C29" s="12">
        <v>4601</v>
      </c>
      <c r="D29" s="12">
        <v>920200</v>
      </c>
      <c r="E29" s="11">
        <v>27</v>
      </c>
      <c r="F29" s="12">
        <v>4601</v>
      </c>
      <c r="G29" s="12">
        <v>920200</v>
      </c>
      <c r="H29" s="11">
        <v>28</v>
      </c>
      <c r="I29" s="12">
        <v>3265</v>
      </c>
      <c r="J29" s="12">
        <v>653000</v>
      </c>
      <c r="K29" s="11">
        <v>28</v>
      </c>
      <c r="L29" s="12">
        <v>3309</v>
      </c>
      <c r="M29" s="12">
        <v>661800</v>
      </c>
      <c r="N29" s="13">
        <v>29</v>
      </c>
      <c r="O29" s="12">
        <v>3392</v>
      </c>
      <c r="P29" s="12">
        <v>678400</v>
      </c>
      <c r="Q29" s="24">
        <v>23</v>
      </c>
      <c r="R29" s="21">
        <v>3050</v>
      </c>
      <c r="S29" s="22">
        <f t="shared" si="1"/>
        <v>549000</v>
      </c>
      <c r="T29" s="32">
        <v>24</v>
      </c>
      <c r="U29" s="32">
        <v>3053</v>
      </c>
      <c r="V29" s="22">
        <f t="shared" si="0"/>
        <v>549540</v>
      </c>
    </row>
    <row r="30" spans="1:22" s="6" customFormat="1" ht="12.75">
      <c r="A30" s="16" t="s">
        <v>21</v>
      </c>
      <c r="B30" s="17">
        <f t="shared" ref="B30:V30" si="2">SUM(B13:B29)</f>
        <v>463</v>
      </c>
      <c r="C30" s="18">
        <f t="shared" si="2"/>
        <v>61325</v>
      </c>
      <c r="D30" s="18">
        <f t="shared" si="2"/>
        <v>10730520</v>
      </c>
      <c r="E30" s="17">
        <f t="shared" si="2"/>
        <v>462</v>
      </c>
      <c r="F30" s="18">
        <f t="shared" si="2"/>
        <v>61325</v>
      </c>
      <c r="G30" s="18">
        <f t="shared" si="2"/>
        <v>12265000</v>
      </c>
      <c r="H30" s="17">
        <f t="shared" si="2"/>
        <v>467</v>
      </c>
      <c r="I30" s="18">
        <f t="shared" si="2"/>
        <v>61157</v>
      </c>
      <c r="J30" s="18">
        <f t="shared" si="2"/>
        <v>12231400</v>
      </c>
      <c r="K30" s="17">
        <f t="shared" si="2"/>
        <v>488</v>
      </c>
      <c r="L30" s="18">
        <f t="shared" si="2"/>
        <v>67501</v>
      </c>
      <c r="M30" s="18">
        <f t="shared" si="2"/>
        <v>13500200</v>
      </c>
      <c r="N30" s="17">
        <f t="shared" si="2"/>
        <v>503</v>
      </c>
      <c r="O30" s="18">
        <f t="shared" si="2"/>
        <v>70452</v>
      </c>
      <c r="P30" s="18">
        <f t="shared" si="2"/>
        <v>14090400</v>
      </c>
      <c r="Q30" s="25">
        <f t="shared" si="2"/>
        <v>407</v>
      </c>
      <c r="R30" s="25">
        <f t="shared" si="2"/>
        <v>60833</v>
      </c>
      <c r="S30" s="26">
        <f t="shared" si="2"/>
        <v>10949940</v>
      </c>
      <c r="T30" s="43">
        <f t="shared" si="2"/>
        <v>393</v>
      </c>
      <c r="U30" s="43">
        <f t="shared" si="2"/>
        <v>61956</v>
      </c>
      <c r="V30" s="26">
        <f t="shared" si="2"/>
        <v>11152080</v>
      </c>
    </row>
    <row r="31" spans="1:22" s="6" customFormat="1" ht="13.5">
      <c r="A31" s="27" t="s">
        <v>22</v>
      </c>
      <c r="B31" s="7"/>
      <c r="C31" s="8"/>
      <c r="D31" s="8"/>
      <c r="E31" s="7"/>
      <c r="F31" s="8"/>
      <c r="G31" s="8"/>
      <c r="H31" s="7"/>
      <c r="I31" s="8"/>
      <c r="J31" s="8"/>
      <c r="K31" s="7"/>
      <c r="L31" s="8"/>
      <c r="M31" s="8"/>
      <c r="N31" s="7"/>
      <c r="O31" s="8"/>
      <c r="P31" s="8"/>
      <c r="Q31" s="5"/>
      <c r="R31" s="4"/>
      <c r="S31" s="4"/>
    </row>
    <row r="32" spans="1:22" s="6" customFormat="1" ht="13.5">
      <c r="A32" s="3" t="s">
        <v>23</v>
      </c>
      <c r="B32" s="7"/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  <c r="O32" s="8"/>
      <c r="P32" s="8"/>
      <c r="Q32" s="5"/>
      <c r="R32" s="4"/>
      <c r="S32" s="4"/>
    </row>
    <row r="33" spans="1:19" s="6" customFormat="1" ht="13.5">
      <c r="A33" s="28" t="s">
        <v>24</v>
      </c>
      <c r="B33" s="7"/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  <c r="O33" s="8"/>
      <c r="P33" s="8"/>
      <c r="Q33" s="5"/>
      <c r="R33" s="4"/>
      <c r="S33" s="4"/>
    </row>
    <row r="34" spans="1:19" s="6" customFormat="1" ht="13.5">
      <c r="A34" s="29" t="s">
        <v>25</v>
      </c>
      <c r="B34" s="7"/>
      <c r="C34" s="8"/>
      <c r="D34" s="8"/>
      <c r="E34" s="7"/>
      <c r="F34" s="8"/>
      <c r="G34" s="8"/>
      <c r="H34" s="7"/>
      <c r="I34" s="8"/>
      <c r="J34" s="8"/>
      <c r="K34" s="7"/>
      <c r="L34" s="8"/>
      <c r="M34" s="8"/>
      <c r="N34" s="7"/>
      <c r="O34" s="8"/>
      <c r="P34" s="8"/>
      <c r="Q34" s="5"/>
      <c r="R34" s="4"/>
      <c r="S34" s="4"/>
    </row>
    <row r="35" spans="1:19" s="6" customFormat="1" ht="13.5">
      <c r="A35" s="3"/>
      <c r="B35" s="7"/>
      <c r="C35" s="8"/>
      <c r="D35" s="8"/>
      <c r="E35" s="7"/>
      <c r="F35" s="8"/>
      <c r="G35" s="8"/>
      <c r="H35" s="7"/>
      <c r="I35" s="8"/>
      <c r="J35" s="8"/>
      <c r="K35" s="7"/>
      <c r="L35" s="8"/>
      <c r="M35" s="8"/>
      <c r="N35" s="7"/>
      <c r="O35" s="8"/>
      <c r="P35" s="8"/>
      <c r="Q35" s="5"/>
      <c r="R35" s="4"/>
      <c r="S35" s="4"/>
    </row>
    <row r="36" spans="1:19" s="6" customFormat="1" ht="13.5">
      <c r="A36" s="3"/>
      <c r="B36" s="7"/>
      <c r="C36" s="8"/>
      <c r="D36" s="8"/>
      <c r="E36" s="7"/>
      <c r="F36" s="8"/>
      <c r="G36" s="8"/>
      <c r="H36" s="7"/>
      <c r="I36" s="8"/>
      <c r="J36" s="8"/>
      <c r="K36" s="7"/>
      <c r="L36" s="8"/>
      <c r="M36" s="8"/>
      <c r="N36" s="7"/>
      <c r="O36" s="8"/>
      <c r="P36" s="8"/>
      <c r="Q36" s="5"/>
      <c r="R36" s="4"/>
      <c r="S36" s="4"/>
    </row>
    <row r="37" spans="1:19" s="6" customFormat="1" ht="13.5">
      <c r="A37" s="9"/>
      <c r="B37" s="4"/>
      <c r="C37" s="4"/>
      <c r="D37" s="4"/>
      <c r="E37" s="5"/>
      <c r="F37" s="4"/>
      <c r="G37" s="4"/>
      <c r="H37" s="5"/>
      <c r="I37" s="4"/>
      <c r="J37" s="4"/>
      <c r="K37" s="5"/>
      <c r="L37" s="4"/>
      <c r="M37" s="4"/>
      <c r="N37" s="5"/>
      <c r="O37" s="4"/>
      <c r="P37" s="4"/>
      <c r="Q37" s="5"/>
      <c r="R37" s="4"/>
      <c r="S37" s="4"/>
    </row>
    <row r="38" spans="1:19" s="6" customFormat="1" ht="13.5">
      <c r="A38" s="9"/>
      <c r="B38" s="4"/>
      <c r="C38" s="4"/>
      <c r="D38" s="4"/>
      <c r="E38" s="5"/>
      <c r="F38" s="4"/>
      <c r="G38" s="4"/>
      <c r="H38" s="5"/>
      <c r="I38" s="4"/>
      <c r="J38" s="4"/>
      <c r="K38" s="5"/>
      <c r="L38" s="4"/>
      <c r="M38" s="4"/>
      <c r="N38" s="5"/>
      <c r="O38" s="4"/>
      <c r="P38" s="4"/>
      <c r="Q38" s="5"/>
      <c r="R38" s="4"/>
      <c r="S38" s="4"/>
    </row>
    <row r="39" spans="1:19" s="6" customFormat="1" ht="13.5">
      <c r="A39" s="9"/>
      <c r="B39" s="4"/>
      <c r="C39" s="4"/>
      <c r="D39" s="4"/>
      <c r="E39" s="5"/>
      <c r="F39" s="4"/>
      <c r="G39" s="4"/>
      <c r="H39" s="5"/>
      <c r="I39" s="4"/>
      <c r="J39" s="4"/>
      <c r="K39" s="5"/>
      <c r="L39" s="4"/>
      <c r="M39" s="4"/>
      <c r="N39" s="5"/>
      <c r="O39" s="4"/>
      <c r="P39" s="10"/>
      <c r="Q39" s="5"/>
      <c r="R39" s="4"/>
      <c r="S39" s="4"/>
    </row>
    <row r="40" spans="1:19" s="6" customFormat="1" ht="13.5">
      <c r="A40" s="9"/>
      <c r="B40" s="4"/>
      <c r="C40" s="4"/>
      <c r="D40" s="4"/>
      <c r="E40" s="5"/>
      <c r="F40" s="4"/>
      <c r="G40" s="4"/>
      <c r="H40" s="5"/>
      <c r="I40" s="4"/>
      <c r="J40" s="4"/>
      <c r="K40" s="5"/>
      <c r="L40" s="4"/>
      <c r="M40" s="4"/>
      <c r="N40" s="5"/>
      <c r="O40" s="4"/>
      <c r="P40" s="4"/>
      <c r="Q40" s="5"/>
      <c r="R40" s="4"/>
      <c r="S40" s="4"/>
    </row>
    <row r="41" spans="1:19" s="6" customFormat="1" ht="13.5">
      <c r="A41" s="9"/>
      <c r="B41" s="4"/>
      <c r="C41" s="4"/>
      <c r="D41" s="4"/>
      <c r="E41" s="5"/>
      <c r="F41" s="4"/>
      <c r="G41" s="4"/>
      <c r="H41" s="5"/>
      <c r="I41" s="4"/>
      <c r="J41" s="4"/>
      <c r="K41" s="5"/>
      <c r="L41" s="4"/>
      <c r="M41" s="4"/>
      <c r="N41" s="5"/>
      <c r="O41" s="4"/>
      <c r="P41" s="4"/>
      <c r="Q41" s="5"/>
      <c r="R41" s="4"/>
      <c r="S41" s="4"/>
    </row>
    <row r="42" spans="1:19" s="6" customFormat="1" ht="13.5">
      <c r="A42" s="9"/>
      <c r="B42" s="4"/>
      <c r="C42" s="4"/>
      <c r="D42" s="4"/>
      <c r="E42" s="5"/>
      <c r="F42" s="4"/>
      <c r="G42" s="4"/>
      <c r="H42" s="5"/>
      <c r="I42" s="4"/>
      <c r="J42" s="4"/>
      <c r="K42" s="5"/>
      <c r="L42" s="4"/>
      <c r="M42" s="4"/>
      <c r="N42" s="5"/>
      <c r="O42" s="4"/>
      <c r="P42" s="4"/>
      <c r="Q42" s="5"/>
      <c r="R42" s="4"/>
      <c r="S42" s="4"/>
    </row>
    <row r="43" spans="1:19" s="6" customFormat="1" ht="13.5">
      <c r="A43" s="9"/>
      <c r="B43" s="4"/>
      <c r="C43" s="4"/>
      <c r="D43" s="4"/>
      <c r="E43" s="5"/>
      <c r="F43" s="4"/>
      <c r="G43" s="4"/>
      <c r="H43" s="5"/>
      <c r="I43" s="4"/>
      <c r="J43" s="4"/>
      <c r="K43" s="5"/>
      <c r="L43" s="4"/>
      <c r="M43" s="4"/>
      <c r="N43" s="5"/>
      <c r="O43" s="4"/>
      <c r="P43" s="4"/>
      <c r="Q43" s="5"/>
      <c r="R43" s="4"/>
      <c r="S43" s="4"/>
    </row>
    <row r="44" spans="1:19" s="6" customFormat="1" ht="13.5">
      <c r="A44" s="9"/>
      <c r="B44" s="4"/>
      <c r="C44" s="4"/>
      <c r="D44" s="4"/>
      <c r="E44" s="5"/>
      <c r="F44" s="4"/>
      <c r="G44" s="4"/>
      <c r="H44" s="5"/>
      <c r="I44" s="4"/>
      <c r="J44" s="4"/>
      <c r="K44" s="5"/>
      <c r="L44" s="4"/>
      <c r="M44" s="4"/>
      <c r="N44" s="5"/>
      <c r="O44" s="4"/>
      <c r="P44" s="4"/>
      <c r="Q44" s="5"/>
      <c r="R44" s="4"/>
      <c r="S44" s="4"/>
    </row>
    <row r="45" spans="1:19" s="6" customFormat="1" ht="13.5">
      <c r="A45" s="9"/>
      <c r="B45" s="4"/>
      <c r="C45" s="4"/>
      <c r="D45" s="4"/>
      <c r="E45" s="5"/>
      <c r="F45" s="4"/>
      <c r="G45" s="4"/>
      <c r="H45" s="5"/>
      <c r="I45" s="4"/>
      <c r="J45" s="4"/>
      <c r="K45" s="5"/>
      <c r="L45" s="4"/>
      <c r="M45" s="4"/>
      <c r="N45" s="5"/>
      <c r="O45" s="4"/>
      <c r="P45" s="4"/>
      <c r="Q45" s="5"/>
      <c r="R45" s="4"/>
      <c r="S45" s="4"/>
    </row>
    <row r="46" spans="1:19" s="6" customFormat="1" ht="13.5">
      <c r="A46" s="9"/>
      <c r="B46" s="4"/>
      <c r="C46" s="4"/>
      <c r="D46" s="4"/>
      <c r="E46" s="5"/>
      <c r="F46" s="4"/>
      <c r="G46" s="4"/>
      <c r="H46" s="5"/>
      <c r="I46" s="4"/>
      <c r="J46" s="4"/>
      <c r="K46" s="5"/>
      <c r="L46" s="4"/>
      <c r="M46" s="4"/>
      <c r="N46" s="5"/>
      <c r="O46" s="4"/>
      <c r="P46" s="4"/>
      <c r="Q46" s="5"/>
      <c r="R46" s="4"/>
      <c r="S46" s="4"/>
    </row>
    <row r="47" spans="1:19" s="6" customFormat="1" ht="13.5">
      <c r="A47" s="9"/>
      <c r="B47" s="4"/>
      <c r="C47" s="4"/>
      <c r="D47" s="4"/>
      <c r="E47" s="5"/>
      <c r="F47" s="4"/>
      <c r="G47" s="4"/>
      <c r="H47" s="5"/>
      <c r="I47" s="4"/>
      <c r="J47" s="4"/>
      <c r="K47" s="5"/>
      <c r="L47" s="4"/>
      <c r="M47" s="4"/>
      <c r="N47" s="5"/>
      <c r="O47" s="4"/>
      <c r="P47" s="4"/>
      <c r="Q47" s="5"/>
      <c r="R47" s="4"/>
      <c r="S47" s="4"/>
    </row>
    <row r="48" spans="1:19" s="6" customFormat="1" ht="13.5">
      <c r="A48" s="9"/>
      <c r="B48" s="4"/>
      <c r="C48" s="4"/>
      <c r="D48" s="4"/>
      <c r="E48" s="5"/>
      <c r="F48" s="4"/>
      <c r="G48" s="4"/>
      <c r="H48" s="5"/>
      <c r="I48" s="4"/>
      <c r="J48" s="4"/>
      <c r="K48" s="5"/>
      <c r="L48" s="4"/>
      <c r="M48" s="4"/>
      <c r="N48" s="5"/>
      <c r="O48" s="4"/>
      <c r="P48" s="4"/>
      <c r="Q48" s="5"/>
      <c r="R48" s="4"/>
      <c r="S48" s="4"/>
    </row>
    <row r="49" spans="1:19" s="6" customFormat="1" ht="13.5">
      <c r="A49" s="9"/>
      <c r="B49" s="4"/>
      <c r="C49" s="4"/>
      <c r="D49" s="4"/>
      <c r="E49" s="5"/>
      <c r="F49" s="4"/>
      <c r="G49" s="4"/>
      <c r="H49" s="5"/>
      <c r="I49" s="4"/>
      <c r="J49" s="4"/>
      <c r="K49" s="5"/>
      <c r="L49" s="4"/>
      <c r="M49" s="4"/>
      <c r="N49" s="5"/>
      <c r="O49" s="4"/>
      <c r="P49" s="4"/>
      <c r="Q49" s="5"/>
      <c r="R49" s="4"/>
      <c r="S49" s="4"/>
    </row>
    <row r="50" spans="1:19" s="6" customFormat="1" ht="13.5">
      <c r="A50" s="9"/>
      <c r="B50" s="4"/>
      <c r="C50" s="4"/>
      <c r="D50" s="4"/>
      <c r="E50" s="5"/>
      <c r="F50" s="4"/>
      <c r="G50" s="4"/>
      <c r="H50" s="5"/>
      <c r="I50" s="4"/>
      <c r="J50" s="4"/>
      <c r="K50" s="5"/>
      <c r="L50" s="4"/>
      <c r="M50" s="4"/>
      <c r="N50" s="5"/>
      <c r="O50" s="4"/>
      <c r="P50" s="4"/>
      <c r="Q50" s="5"/>
      <c r="R50" s="4"/>
      <c r="S50" s="4"/>
    </row>
    <row r="51" spans="1:19" s="6" customFormat="1" ht="13.5">
      <c r="A51" s="9"/>
      <c r="B51" s="4"/>
      <c r="C51" s="4"/>
      <c r="D51" s="4"/>
      <c r="E51" s="5"/>
      <c r="F51" s="4"/>
      <c r="G51" s="4"/>
      <c r="H51" s="5"/>
      <c r="I51" s="4"/>
      <c r="J51" s="4"/>
      <c r="K51" s="5"/>
      <c r="L51" s="4"/>
      <c r="M51" s="4"/>
      <c r="N51" s="5"/>
      <c r="O51" s="4"/>
      <c r="P51" s="4"/>
      <c r="Q51" s="5"/>
      <c r="R51" s="4"/>
      <c r="S51" s="4"/>
    </row>
    <row r="52" spans="1:19" s="6" customFormat="1" ht="13.5">
      <c r="A52" s="9"/>
      <c r="B52" s="4"/>
      <c r="C52" s="4"/>
      <c r="D52" s="4"/>
      <c r="E52" s="5"/>
      <c r="F52" s="4"/>
      <c r="G52" s="4"/>
      <c r="H52" s="5"/>
      <c r="I52" s="4"/>
      <c r="J52" s="4"/>
      <c r="K52" s="5"/>
      <c r="L52" s="4"/>
      <c r="M52" s="4"/>
      <c r="N52" s="5"/>
      <c r="O52" s="4"/>
      <c r="P52" s="4"/>
      <c r="Q52" s="5"/>
      <c r="R52" s="4"/>
      <c r="S52" s="4"/>
    </row>
    <row r="53" spans="1:19" s="6" customFormat="1" ht="13.5">
      <c r="A53" s="9"/>
      <c r="B53" s="4"/>
      <c r="C53" s="4"/>
      <c r="D53" s="4"/>
      <c r="E53" s="5"/>
      <c r="F53" s="4"/>
      <c r="G53" s="4"/>
      <c r="H53" s="5"/>
      <c r="I53" s="4"/>
      <c r="J53" s="4"/>
      <c r="K53" s="5"/>
      <c r="L53" s="4"/>
      <c r="M53" s="4"/>
      <c r="N53" s="5"/>
      <c r="O53" s="4"/>
      <c r="P53" s="4"/>
      <c r="Q53" s="5"/>
      <c r="R53" s="4"/>
      <c r="S53" s="4"/>
    </row>
    <row r="54" spans="1:19" s="6" customFormat="1" ht="13.5">
      <c r="A54" s="9"/>
      <c r="B54" s="4"/>
      <c r="C54" s="4"/>
      <c r="D54" s="4"/>
      <c r="E54" s="5"/>
      <c r="F54" s="4"/>
      <c r="G54" s="4"/>
      <c r="H54" s="5"/>
      <c r="I54" s="4"/>
      <c r="J54" s="4"/>
      <c r="K54" s="5"/>
      <c r="L54" s="4"/>
      <c r="M54" s="4"/>
      <c r="N54" s="5"/>
      <c r="O54" s="4"/>
      <c r="P54" s="4"/>
      <c r="Q54" s="5"/>
      <c r="R54" s="4"/>
      <c r="S54" s="4"/>
    </row>
    <row r="55" spans="1:19" s="6" customFormat="1" ht="13.5">
      <c r="A55" s="9"/>
      <c r="B55" s="4"/>
      <c r="C55" s="4"/>
      <c r="D55" s="4"/>
      <c r="E55" s="5"/>
      <c r="F55" s="4"/>
      <c r="G55" s="4"/>
      <c r="H55" s="5"/>
      <c r="I55" s="4"/>
      <c r="J55" s="4"/>
      <c r="K55" s="5"/>
      <c r="L55" s="4"/>
      <c r="M55" s="4"/>
      <c r="N55" s="5"/>
      <c r="O55" s="4"/>
      <c r="P55" s="4"/>
      <c r="Q55" s="5"/>
      <c r="R55" s="4"/>
      <c r="S55" s="4"/>
    </row>
    <row r="56" spans="1:19" s="6" customFormat="1" ht="13.5">
      <c r="A56" s="9"/>
      <c r="B56" s="4"/>
      <c r="C56" s="4"/>
      <c r="D56" s="4"/>
      <c r="E56" s="5"/>
      <c r="F56" s="4"/>
      <c r="G56" s="4"/>
      <c r="H56" s="5"/>
      <c r="I56" s="4"/>
      <c r="J56" s="4"/>
      <c r="K56" s="5"/>
      <c r="L56" s="4"/>
      <c r="M56" s="4"/>
      <c r="N56" s="5"/>
      <c r="O56" s="4"/>
      <c r="P56" s="4"/>
      <c r="Q56" s="5"/>
      <c r="R56" s="4"/>
      <c r="S56" s="4"/>
    </row>
    <row r="57" spans="1:19" s="6" customFormat="1" ht="13.5">
      <c r="A57" s="9"/>
      <c r="B57" s="4"/>
      <c r="C57" s="4"/>
      <c r="D57" s="4"/>
      <c r="E57" s="5"/>
      <c r="F57" s="4"/>
      <c r="G57" s="4"/>
      <c r="H57" s="5"/>
      <c r="I57" s="4"/>
      <c r="J57" s="4"/>
      <c r="K57" s="5"/>
      <c r="L57" s="4"/>
      <c r="M57" s="4"/>
      <c r="N57" s="5"/>
      <c r="O57" s="4"/>
      <c r="P57" s="4"/>
      <c r="Q57" s="5"/>
      <c r="R57" s="4"/>
      <c r="S57" s="4"/>
    </row>
    <row r="58" spans="1:19" s="6" customFormat="1" ht="13.5">
      <c r="A58" s="9"/>
      <c r="B58" s="4"/>
      <c r="C58" s="4"/>
      <c r="D58" s="4"/>
      <c r="E58" s="5"/>
      <c r="F58" s="4"/>
      <c r="G58" s="4"/>
      <c r="H58" s="5"/>
      <c r="I58" s="4"/>
      <c r="J58" s="4"/>
      <c r="K58" s="5"/>
      <c r="L58" s="4"/>
      <c r="M58" s="4"/>
      <c r="N58" s="5"/>
      <c r="O58" s="4"/>
      <c r="P58" s="4"/>
      <c r="Q58" s="5"/>
      <c r="R58" s="4"/>
      <c r="S58" s="4"/>
    </row>
    <row r="59" spans="1:19" s="6" customFormat="1" ht="13.5">
      <c r="A59" s="9"/>
      <c r="B59" s="4"/>
      <c r="C59" s="4"/>
      <c r="D59" s="4"/>
      <c r="E59" s="5"/>
      <c r="F59" s="4"/>
      <c r="G59" s="4"/>
      <c r="H59" s="5"/>
      <c r="I59" s="4"/>
      <c r="J59" s="4"/>
      <c r="K59" s="5"/>
      <c r="L59" s="4"/>
      <c r="M59" s="4"/>
      <c r="N59" s="5"/>
      <c r="O59" s="4"/>
      <c r="P59" s="4"/>
      <c r="Q59" s="5"/>
      <c r="R59" s="4"/>
      <c r="S59" s="4"/>
    </row>
    <row r="60" spans="1:19" s="6" customFormat="1" ht="13.5">
      <c r="A60" s="9"/>
      <c r="B60" s="4"/>
      <c r="C60" s="4"/>
      <c r="D60" s="4"/>
      <c r="E60" s="5"/>
      <c r="F60" s="4"/>
      <c r="G60" s="4"/>
      <c r="H60" s="5"/>
      <c r="I60" s="4"/>
      <c r="J60" s="4"/>
      <c r="K60" s="5"/>
      <c r="L60" s="4"/>
      <c r="M60" s="4"/>
      <c r="N60" s="5"/>
      <c r="O60" s="4"/>
      <c r="P60" s="4"/>
      <c r="Q60" s="5"/>
      <c r="R60" s="4"/>
      <c r="S60" s="4"/>
    </row>
    <row r="61" spans="1:19" s="6" customFormat="1" ht="13.5">
      <c r="A61" s="9"/>
      <c r="B61" s="4"/>
      <c r="C61" s="4"/>
      <c r="D61" s="4"/>
      <c r="E61" s="5"/>
      <c r="F61" s="4"/>
      <c r="G61" s="4"/>
      <c r="H61" s="5"/>
      <c r="I61" s="4"/>
      <c r="J61" s="4"/>
      <c r="K61" s="5"/>
      <c r="L61" s="4"/>
      <c r="M61" s="4"/>
      <c r="N61" s="5"/>
      <c r="O61" s="4"/>
      <c r="P61" s="4"/>
      <c r="Q61" s="5"/>
      <c r="R61" s="4"/>
      <c r="S61" s="4"/>
    </row>
    <row r="62" spans="1:19" s="6" customFormat="1" ht="13.5">
      <c r="A62" s="9"/>
      <c r="B62" s="4"/>
      <c r="C62" s="4"/>
      <c r="D62" s="4"/>
      <c r="E62" s="5"/>
      <c r="F62" s="4"/>
      <c r="G62" s="4"/>
      <c r="H62" s="5"/>
      <c r="I62" s="4"/>
      <c r="J62" s="4"/>
      <c r="K62" s="5"/>
      <c r="L62" s="4"/>
      <c r="M62" s="4"/>
      <c r="N62" s="5"/>
      <c r="O62" s="4"/>
      <c r="P62" s="4"/>
      <c r="Q62" s="5"/>
      <c r="R62" s="4"/>
      <c r="S62" s="4"/>
    </row>
    <row r="63" spans="1:19" s="6" customFormat="1" ht="13.5">
      <c r="A63" s="9"/>
      <c r="B63" s="4"/>
      <c r="C63" s="4"/>
      <c r="D63" s="4"/>
      <c r="E63" s="5"/>
      <c r="F63" s="4"/>
      <c r="G63" s="4"/>
      <c r="H63" s="5"/>
      <c r="I63" s="4"/>
      <c r="J63" s="4"/>
      <c r="K63" s="5"/>
      <c r="L63" s="4"/>
      <c r="M63" s="4"/>
      <c r="N63" s="5"/>
      <c r="O63" s="4"/>
      <c r="P63" s="4"/>
      <c r="Q63" s="5"/>
      <c r="R63" s="4"/>
      <c r="S63" s="4"/>
    </row>
    <row r="64" spans="1:19" s="6" customFormat="1" ht="13.5">
      <c r="A64" s="9"/>
      <c r="B64" s="4"/>
      <c r="C64" s="4"/>
      <c r="D64" s="4"/>
      <c r="E64" s="5"/>
      <c r="F64" s="4"/>
      <c r="G64" s="4"/>
      <c r="H64" s="5"/>
      <c r="I64" s="4"/>
      <c r="J64" s="4"/>
      <c r="K64" s="5"/>
      <c r="L64" s="4"/>
      <c r="M64" s="4"/>
      <c r="N64" s="5"/>
      <c r="O64" s="4"/>
      <c r="P64" s="4"/>
      <c r="Q64" s="5"/>
      <c r="R64" s="4"/>
      <c r="S64" s="4"/>
    </row>
    <row r="65" spans="1:19" s="6" customFormat="1" ht="13.5">
      <c r="A65" s="9"/>
      <c r="B65" s="4"/>
      <c r="C65" s="4"/>
      <c r="D65" s="4"/>
      <c r="E65" s="5"/>
      <c r="F65" s="4"/>
      <c r="G65" s="4"/>
      <c r="H65" s="5"/>
      <c r="I65" s="4"/>
      <c r="J65" s="4"/>
      <c r="K65" s="5"/>
      <c r="L65" s="4"/>
      <c r="M65" s="4"/>
      <c r="N65" s="5"/>
      <c r="O65" s="4"/>
      <c r="P65" s="4"/>
      <c r="Q65" s="5"/>
      <c r="R65" s="4"/>
      <c r="S65" s="4"/>
    </row>
    <row r="66" spans="1:19" s="6" customFormat="1" ht="13.5">
      <c r="A66" s="9"/>
      <c r="B66" s="4"/>
      <c r="C66" s="4"/>
      <c r="D66" s="4"/>
      <c r="E66" s="5"/>
      <c r="F66" s="4"/>
      <c r="G66" s="4"/>
      <c r="H66" s="5"/>
      <c r="I66" s="4"/>
      <c r="J66" s="4"/>
      <c r="K66" s="5"/>
      <c r="L66" s="4"/>
      <c r="M66" s="4"/>
      <c r="N66" s="5"/>
      <c r="O66" s="4"/>
      <c r="P66" s="4"/>
      <c r="Q66" s="5"/>
      <c r="R66" s="4"/>
      <c r="S66" s="4"/>
    </row>
    <row r="67" spans="1:19" s="6" customFormat="1" ht="13.5">
      <c r="A67" s="9"/>
      <c r="B67" s="4"/>
      <c r="C67" s="4"/>
      <c r="D67" s="4"/>
      <c r="E67" s="5"/>
      <c r="F67" s="4"/>
      <c r="G67" s="4"/>
      <c r="H67" s="5"/>
      <c r="I67" s="4"/>
      <c r="J67" s="4"/>
      <c r="K67" s="5"/>
      <c r="L67" s="4"/>
      <c r="M67" s="4"/>
      <c r="N67" s="5"/>
      <c r="O67" s="4"/>
      <c r="P67" s="4"/>
      <c r="Q67" s="5"/>
      <c r="R67" s="4"/>
      <c r="S67" s="4"/>
    </row>
    <row r="68" spans="1:19" s="6" customFormat="1" ht="13.5">
      <c r="A68" s="9"/>
      <c r="B68" s="4"/>
      <c r="C68" s="4"/>
      <c r="D68" s="4"/>
      <c r="E68" s="5"/>
      <c r="F68" s="4"/>
      <c r="G68" s="4"/>
      <c r="H68" s="5"/>
      <c r="I68" s="4"/>
      <c r="J68" s="4"/>
      <c r="K68" s="5"/>
      <c r="L68" s="4"/>
      <c r="M68" s="4"/>
      <c r="N68" s="5"/>
      <c r="O68" s="4"/>
      <c r="P68" s="4"/>
      <c r="Q68" s="5"/>
      <c r="R68" s="4"/>
      <c r="S68" s="4"/>
    </row>
    <row r="69" spans="1:19" s="6" customFormat="1" ht="13.5">
      <c r="A69" s="9"/>
      <c r="B69" s="4"/>
      <c r="C69" s="4"/>
      <c r="D69" s="4"/>
      <c r="E69" s="5"/>
      <c r="F69" s="4"/>
      <c r="G69" s="4"/>
      <c r="H69" s="5"/>
      <c r="I69" s="4"/>
      <c r="J69" s="4"/>
      <c r="K69" s="5"/>
      <c r="L69" s="4"/>
      <c r="M69" s="4"/>
      <c r="N69" s="5"/>
      <c r="O69" s="4"/>
      <c r="P69" s="4"/>
      <c r="Q69" s="5"/>
      <c r="R69" s="4"/>
      <c r="S69" s="4"/>
    </row>
    <row r="70" spans="1:19" s="6" customFormat="1" ht="13.5">
      <c r="A70" s="9"/>
      <c r="B70" s="4"/>
      <c r="C70" s="4"/>
      <c r="D70" s="4"/>
      <c r="E70" s="5"/>
      <c r="F70" s="4"/>
      <c r="G70" s="4"/>
      <c r="H70" s="5"/>
      <c r="I70" s="4"/>
      <c r="J70" s="4"/>
      <c r="K70" s="5"/>
      <c r="L70" s="4"/>
      <c r="M70" s="4"/>
      <c r="N70" s="5"/>
      <c r="O70" s="4"/>
      <c r="P70" s="4"/>
      <c r="Q70" s="5"/>
      <c r="R70" s="4"/>
      <c r="S70" s="4"/>
    </row>
    <row r="71" spans="1:19" s="6" customFormat="1" ht="13.5">
      <c r="A71" s="9"/>
      <c r="B71" s="4"/>
      <c r="C71" s="4"/>
      <c r="D71" s="4"/>
      <c r="E71" s="5"/>
      <c r="F71" s="4"/>
      <c r="G71" s="4"/>
      <c r="H71" s="5"/>
      <c r="I71" s="4"/>
      <c r="J71" s="4"/>
      <c r="K71" s="5"/>
      <c r="L71" s="4"/>
      <c r="M71" s="4"/>
      <c r="N71" s="5"/>
      <c r="O71" s="4"/>
      <c r="P71" s="4"/>
      <c r="Q71" s="5"/>
      <c r="R71" s="4"/>
      <c r="S71" s="4"/>
    </row>
    <row r="72" spans="1:19" s="6" customFormat="1" ht="13.5">
      <c r="A72" s="9"/>
      <c r="B72" s="4"/>
      <c r="C72" s="4"/>
      <c r="D72" s="4"/>
      <c r="E72" s="5"/>
      <c r="F72" s="4"/>
      <c r="G72" s="4"/>
      <c r="H72" s="5"/>
      <c r="I72" s="4"/>
      <c r="J72" s="4"/>
      <c r="K72" s="5"/>
      <c r="L72" s="4"/>
      <c r="M72" s="4"/>
      <c r="N72" s="5"/>
      <c r="O72" s="4"/>
      <c r="P72" s="4"/>
      <c r="Q72" s="5"/>
      <c r="R72" s="4"/>
      <c r="S72" s="4"/>
    </row>
    <row r="73" spans="1:19" s="6" customFormat="1" ht="13.5">
      <c r="A73" s="9"/>
      <c r="B73" s="4"/>
      <c r="C73" s="4"/>
      <c r="D73" s="4"/>
      <c r="E73" s="5"/>
      <c r="F73" s="4"/>
      <c r="G73" s="4"/>
      <c r="H73" s="5"/>
      <c r="I73" s="4"/>
      <c r="J73" s="4"/>
      <c r="K73" s="5"/>
      <c r="L73" s="4"/>
      <c r="M73" s="4"/>
      <c r="N73" s="5"/>
      <c r="O73" s="4"/>
      <c r="P73" s="4"/>
      <c r="Q73" s="5"/>
      <c r="R73" s="4"/>
      <c r="S73" s="4"/>
    </row>
    <row r="74" spans="1:19" s="6" customFormat="1" ht="13.5">
      <c r="A74" s="9"/>
      <c r="B74" s="4"/>
      <c r="C74" s="4"/>
      <c r="D74" s="4"/>
      <c r="E74" s="5"/>
      <c r="F74" s="4"/>
      <c r="G74" s="4"/>
      <c r="H74" s="5"/>
      <c r="I74" s="4"/>
      <c r="J74" s="4"/>
      <c r="K74" s="5"/>
      <c r="L74" s="4"/>
      <c r="M74" s="4"/>
      <c r="N74" s="5"/>
      <c r="O74" s="4"/>
      <c r="P74" s="4"/>
      <c r="Q74" s="5"/>
      <c r="R74" s="4"/>
      <c r="S74" s="4"/>
    </row>
    <row r="75" spans="1:19" s="6" customFormat="1" ht="13.5">
      <c r="A75" s="9"/>
      <c r="B75" s="4"/>
      <c r="C75" s="4"/>
      <c r="D75" s="4"/>
      <c r="E75" s="5"/>
      <c r="F75" s="4"/>
      <c r="G75" s="4"/>
      <c r="H75" s="5"/>
      <c r="I75" s="4"/>
      <c r="J75" s="4"/>
      <c r="K75" s="5"/>
      <c r="L75" s="4"/>
      <c r="M75" s="4"/>
      <c r="N75" s="5"/>
      <c r="O75" s="4"/>
      <c r="P75" s="4"/>
      <c r="Q75" s="5"/>
      <c r="R75" s="4"/>
      <c r="S75" s="4"/>
    </row>
    <row r="76" spans="1:19" s="6" customFormat="1" ht="13.5">
      <c r="A76" s="9"/>
      <c r="B76" s="4"/>
      <c r="C76" s="4"/>
      <c r="D76" s="4"/>
      <c r="E76" s="5"/>
      <c r="F76" s="4"/>
      <c r="G76" s="4"/>
      <c r="H76" s="5"/>
      <c r="I76" s="4"/>
      <c r="J76" s="4"/>
      <c r="K76" s="5"/>
      <c r="L76" s="4"/>
      <c r="M76" s="4"/>
      <c r="N76" s="5"/>
      <c r="O76" s="4"/>
      <c r="P76" s="4"/>
      <c r="Q76" s="5"/>
      <c r="R76" s="4"/>
      <c r="S76" s="4"/>
    </row>
    <row r="77" spans="1:19" s="6" customFormat="1" ht="13.5">
      <c r="A77" s="9"/>
      <c r="B77" s="4"/>
      <c r="C77" s="4"/>
      <c r="D77" s="4"/>
      <c r="E77" s="5"/>
      <c r="F77" s="4"/>
      <c r="G77" s="4"/>
      <c r="H77" s="5"/>
      <c r="I77" s="4"/>
      <c r="J77" s="4"/>
      <c r="K77" s="5"/>
      <c r="L77" s="4"/>
      <c r="M77" s="4"/>
      <c r="N77" s="5"/>
      <c r="O77" s="4"/>
      <c r="P77" s="4"/>
      <c r="Q77" s="5"/>
      <c r="R77" s="4"/>
      <c r="S77" s="4"/>
    </row>
    <row r="78" spans="1:19" s="6" customFormat="1" ht="13.5">
      <c r="A78" s="9"/>
      <c r="B78" s="4"/>
      <c r="C78" s="4"/>
      <c r="D78" s="4"/>
      <c r="E78" s="5"/>
      <c r="F78" s="4"/>
      <c r="G78" s="4"/>
      <c r="H78" s="5"/>
      <c r="I78" s="4"/>
      <c r="J78" s="4"/>
      <c r="K78" s="5"/>
      <c r="L78" s="4"/>
      <c r="M78" s="4"/>
      <c r="N78" s="5"/>
      <c r="O78" s="4"/>
      <c r="P78" s="4"/>
      <c r="Q78" s="5"/>
      <c r="R78" s="4"/>
      <c r="S78" s="4"/>
    </row>
    <row r="79" spans="1:19" s="6" customFormat="1" ht="13.5">
      <c r="A79" s="9"/>
      <c r="B79" s="4"/>
      <c r="C79" s="4"/>
      <c r="D79" s="4"/>
      <c r="E79" s="5"/>
      <c r="F79" s="4"/>
      <c r="G79" s="4"/>
      <c r="H79" s="5"/>
      <c r="I79" s="4"/>
      <c r="J79" s="4"/>
      <c r="K79" s="5"/>
      <c r="L79" s="4"/>
      <c r="M79" s="4"/>
      <c r="N79" s="5"/>
      <c r="O79" s="4"/>
      <c r="P79" s="4"/>
      <c r="Q79" s="5"/>
      <c r="R79" s="4"/>
      <c r="S79" s="4"/>
    </row>
    <row r="80" spans="1:19" s="6" customFormat="1" ht="13.5">
      <c r="A80" s="9"/>
      <c r="B80" s="4"/>
      <c r="C80" s="4"/>
      <c r="D80" s="4"/>
      <c r="E80" s="5"/>
      <c r="F80" s="4"/>
      <c r="G80" s="4"/>
      <c r="H80" s="5"/>
      <c r="I80" s="4"/>
      <c r="J80" s="4"/>
      <c r="K80" s="5"/>
      <c r="L80" s="4"/>
      <c r="M80" s="4"/>
      <c r="N80" s="5"/>
      <c r="O80" s="4"/>
      <c r="P80" s="4"/>
      <c r="Q80" s="5"/>
      <c r="R80" s="4"/>
      <c r="S80" s="4"/>
    </row>
    <row r="108" spans="1:8">
      <c r="A108" s="33"/>
      <c r="B108" s="33"/>
      <c r="C108" s="33"/>
      <c r="D108" s="33"/>
      <c r="E108" s="33"/>
      <c r="F108" s="33"/>
      <c r="G108" s="33"/>
      <c r="H108" s="33"/>
    </row>
    <row r="109" spans="1:8">
      <c r="A109" s="33" t="s">
        <v>28</v>
      </c>
      <c r="B109" s="33">
        <v>2025</v>
      </c>
      <c r="C109" s="33"/>
      <c r="D109" s="33"/>
      <c r="E109" s="33"/>
      <c r="F109" s="33"/>
      <c r="G109" s="33"/>
      <c r="H109" s="33"/>
    </row>
    <row r="110" spans="1:8">
      <c r="A110" s="33"/>
      <c r="B110" s="33" t="s">
        <v>29</v>
      </c>
      <c r="C110" s="33"/>
      <c r="D110" s="33"/>
      <c r="E110" s="33"/>
      <c r="F110" s="33"/>
      <c r="G110" s="33" t="s">
        <v>30</v>
      </c>
      <c r="H110" s="33"/>
    </row>
    <row r="111" spans="1:8">
      <c r="A111" s="33"/>
      <c r="B111" s="33" t="s">
        <v>1</v>
      </c>
      <c r="C111" s="33" t="s">
        <v>31</v>
      </c>
      <c r="D111" s="33"/>
      <c r="E111" s="33"/>
      <c r="F111" s="33" t="s">
        <v>28</v>
      </c>
      <c r="G111" s="33" t="s">
        <v>32</v>
      </c>
      <c r="H111" s="33" t="s">
        <v>2</v>
      </c>
    </row>
    <row r="112" spans="1:8">
      <c r="A112" s="33">
        <v>2019</v>
      </c>
      <c r="B112" s="33">
        <v>463</v>
      </c>
      <c r="C112" s="34">
        <v>61325</v>
      </c>
      <c r="D112" s="33"/>
      <c r="E112" s="33"/>
      <c r="F112" s="33" t="s">
        <v>33</v>
      </c>
      <c r="G112" s="35">
        <f>T13/T30*100</f>
        <v>6.1068702290076331</v>
      </c>
      <c r="H112" s="35">
        <f>U13/U30*100</f>
        <v>4.1577893989282719</v>
      </c>
    </row>
    <row r="113" spans="1:8">
      <c r="A113" s="33">
        <v>2020</v>
      </c>
      <c r="B113" s="33">
        <v>462</v>
      </c>
      <c r="C113" s="34">
        <v>61325</v>
      </c>
      <c r="D113" s="33"/>
      <c r="E113" s="33"/>
      <c r="F113" s="33" t="s">
        <v>5</v>
      </c>
      <c r="G113" s="35">
        <f>T14/T30*100</f>
        <v>8.9058524173027998</v>
      </c>
      <c r="H113" s="35">
        <f>U14/U30*100</f>
        <v>16.024275292142811</v>
      </c>
    </row>
    <row r="114" spans="1:8">
      <c r="A114" s="33">
        <v>2021</v>
      </c>
      <c r="B114" s="33">
        <v>467</v>
      </c>
      <c r="C114" s="34">
        <v>61157</v>
      </c>
      <c r="D114" s="33"/>
      <c r="E114" s="33"/>
      <c r="F114" s="33" t="s">
        <v>34</v>
      </c>
      <c r="G114" s="35">
        <f>T15/T30*100</f>
        <v>4.5801526717557248</v>
      </c>
      <c r="H114" s="35">
        <f>U15/U30*100</f>
        <v>3.6186971399057395</v>
      </c>
    </row>
    <row r="115" spans="1:8">
      <c r="A115" s="33">
        <v>2022</v>
      </c>
      <c r="B115" s="33">
        <v>488</v>
      </c>
      <c r="C115" s="34">
        <v>67501</v>
      </c>
      <c r="D115" s="33"/>
      <c r="E115" s="33"/>
      <c r="F115" s="33" t="s">
        <v>7</v>
      </c>
      <c r="G115" s="35">
        <f>T16/T30*100</f>
        <v>6.1068702290076331</v>
      </c>
      <c r="H115" s="35">
        <f>U16/U30*100</f>
        <v>6.6902317773904052</v>
      </c>
    </row>
    <row r="116" spans="1:8">
      <c r="A116" s="33">
        <v>2023</v>
      </c>
      <c r="B116" s="33">
        <v>503</v>
      </c>
      <c r="C116" s="34">
        <v>70452</v>
      </c>
      <c r="D116" s="33"/>
      <c r="E116" s="33"/>
      <c r="F116" s="33" t="s">
        <v>8</v>
      </c>
      <c r="G116" s="35">
        <f>T17/T30*100</f>
        <v>2.5445292620865136</v>
      </c>
      <c r="H116" s="35">
        <f>U17/U30*100</f>
        <v>3.2361676028149011</v>
      </c>
    </row>
    <row r="117" spans="1:8">
      <c r="A117" s="33">
        <v>2024</v>
      </c>
      <c r="B117" s="33">
        <v>407</v>
      </c>
      <c r="C117" s="34">
        <v>60833</v>
      </c>
      <c r="D117" s="33"/>
      <c r="E117" s="33"/>
      <c r="F117" s="33" t="s">
        <v>9</v>
      </c>
      <c r="G117" s="35">
        <f>T18/T30*100</f>
        <v>2.2900763358778624</v>
      </c>
      <c r="H117" s="35">
        <f>U18/U30*100</f>
        <v>2.698689392472077</v>
      </c>
    </row>
    <row r="118" spans="1:8">
      <c r="A118" s="33">
        <v>2025</v>
      </c>
      <c r="B118" s="33">
        <v>393</v>
      </c>
      <c r="C118" s="34">
        <v>61956</v>
      </c>
      <c r="D118" s="33"/>
      <c r="E118" s="33"/>
      <c r="F118" s="33" t="s">
        <v>10</v>
      </c>
      <c r="G118" s="35">
        <f>T19/T30*100</f>
        <v>2.7989821882951653</v>
      </c>
      <c r="H118" s="35">
        <f>U19/U30*100</f>
        <v>4.9147782297114082</v>
      </c>
    </row>
    <row r="119" spans="1:8">
      <c r="A119" s="33"/>
      <c r="B119" s="33"/>
      <c r="C119" s="33"/>
      <c r="D119" s="33"/>
      <c r="E119" s="33"/>
      <c r="F119" s="33" t="s">
        <v>11</v>
      </c>
      <c r="G119" s="35">
        <f>T20/T30*100</f>
        <v>6.3613231552162848</v>
      </c>
      <c r="H119" s="35">
        <f>U20/U30*100</f>
        <v>7.5295370908386605</v>
      </c>
    </row>
    <row r="120" spans="1:8">
      <c r="A120" s="33"/>
      <c r="B120" s="33"/>
      <c r="C120" s="33"/>
      <c r="D120" s="33"/>
      <c r="E120" s="33"/>
      <c r="F120" s="33" t="s">
        <v>35</v>
      </c>
      <c r="G120" s="35">
        <f>T21/T30*100</f>
        <v>3.0534351145038165</v>
      </c>
      <c r="H120" s="35">
        <f>U21/U30*100</f>
        <v>2.0014203628381431</v>
      </c>
    </row>
    <row r="121" spans="1:8">
      <c r="A121" s="33"/>
      <c r="B121" s="33"/>
      <c r="C121" s="33"/>
      <c r="D121" s="33"/>
      <c r="E121" s="33"/>
      <c r="F121" s="33" t="s">
        <v>13</v>
      </c>
      <c r="G121" s="35">
        <f>T22/T30*100</f>
        <v>3.0534351145038165</v>
      </c>
      <c r="H121" s="35">
        <f>U22/U30*100</f>
        <v>6.5950029052876236</v>
      </c>
    </row>
    <row r="122" spans="1:8">
      <c r="A122" s="33"/>
      <c r="B122" s="33"/>
      <c r="C122" s="33"/>
      <c r="D122" s="33"/>
      <c r="E122" s="33"/>
      <c r="F122" s="33" t="s">
        <v>36</v>
      </c>
      <c r="G122" s="35">
        <f>T23/T30*100</f>
        <v>8.3969465648854964</v>
      </c>
      <c r="H122" s="35">
        <f>U23/U30*100</f>
        <v>3.8817870746981731</v>
      </c>
    </row>
    <row r="123" spans="1:8">
      <c r="A123" s="33"/>
      <c r="B123" s="33"/>
      <c r="C123" s="33"/>
      <c r="D123" s="33"/>
      <c r="E123" s="33"/>
      <c r="F123" s="33" t="s">
        <v>15</v>
      </c>
      <c r="G123" s="35">
        <f>T24/T30*100</f>
        <v>23.664122137404579</v>
      </c>
      <c r="H123" s="35">
        <f>U24/U30*100</f>
        <v>20.186906837110207</v>
      </c>
    </row>
    <row r="124" spans="1:8">
      <c r="A124" s="33"/>
      <c r="B124" s="33"/>
      <c r="C124" s="33"/>
      <c r="D124" s="33"/>
      <c r="E124" s="33"/>
      <c r="F124" s="33" t="s">
        <v>16</v>
      </c>
      <c r="G124" s="35">
        <f>T25/T30*100</f>
        <v>1.7811704834605597</v>
      </c>
      <c r="H124" s="35">
        <f>U25/U30*100</f>
        <v>1.7221899412486281</v>
      </c>
    </row>
    <row r="125" spans="1:8">
      <c r="A125" s="33"/>
      <c r="B125" s="33"/>
      <c r="C125" s="33"/>
      <c r="D125" s="33"/>
      <c r="E125" s="33"/>
      <c r="F125" s="33" t="s">
        <v>17</v>
      </c>
      <c r="G125" s="35">
        <f>T26/T30*100</f>
        <v>3.5623409669211195</v>
      </c>
      <c r="H125" s="35">
        <f>U26/U30*100</f>
        <v>2.5857059848925044</v>
      </c>
    </row>
    <row r="126" spans="1:8">
      <c r="A126" s="33"/>
      <c r="B126" s="33"/>
      <c r="C126" s="33"/>
      <c r="D126" s="33"/>
      <c r="E126" s="33"/>
      <c r="F126" s="33" t="s">
        <v>37</v>
      </c>
      <c r="G126" s="35">
        <f>T27/T30*100</f>
        <v>6.8702290076335881</v>
      </c>
      <c r="H126" s="35">
        <f>U27/U30*100</f>
        <v>5.7056620827684164</v>
      </c>
    </row>
    <row r="127" spans="1:8">
      <c r="A127" s="33"/>
      <c r="B127" s="33"/>
      <c r="C127" s="33"/>
      <c r="D127" s="33"/>
      <c r="E127" s="33"/>
      <c r="F127" s="33" t="s">
        <v>19</v>
      </c>
      <c r="G127" s="35">
        <f>T28/T30*100</f>
        <v>3.8167938931297711</v>
      </c>
      <c r="H127" s="35">
        <f>U28/U30*100</f>
        <v>3.5234682678029565</v>
      </c>
    </row>
    <row r="128" spans="1:8">
      <c r="A128" s="33"/>
      <c r="B128" s="33"/>
      <c r="C128" s="33"/>
      <c r="D128" s="33"/>
      <c r="E128" s="33"/>
      <c r="F128" s="33" t="s">
        <v>20</v>
      </c>
      <c r="G128" s="35">
        <f>T29/T30*100</f>
        <v>6.1068702290076331</v>
      </c>
      <c r="H128" s="35">
        <f>U29/U30*100</f>
        <v>4.9276906191490735</v>
      </c>
    </row>
    <row r="129" spans="1:8">
      <c r="A129" s="33"/>
      <c r="B129" s="33"/>
      <c r="C129" s="33"/>
      <c r="D129" s="33"/>
      <c r="E129" s="33"/>
      <c r="F129" s="33"/>
      <c r="G129" s="35">
        <f>SUM(G112:G128)</f>
        <v>99.999999999999972</v>
      </c>
      <c r="H129" s="35">
        <f>SUM(H112:H128)</f>
        <v>99.999999999999986</v>
      </c>
    </row>
    <row r="130" spans="1:8">
      <c r="A130" s="33"/>
      <c r="B130" s="33"/>
      <c r="C130" s="33"/>
      <c r="D130" s="33"/>
      <c r="E130" s="33"/>
      <c r="F130" s="33"/>
      <c r="G130" s="33"/>
      <c r="H130" s="33"/>
    </row>
    <row r="194" spans="1:3">
      <c r="B194" s="36"/>
      <c r="C194" s="37"/>
    </row>
    <row r="195" spans="1:3">
      <c r="B195" s="36"/>
      <c r="C195" s="36"/>
    </row>
    <row r="196" spans="1:3">
      <c r="B196" s="36"/>
      <c r="C196" s="36"/>
    </row>
    <row r="197" spans="1:3">
      <c r="B197" s="36"/>
      <c r="C197" s="36"/>
    </row>
    <row r="198" spans="1:3">
      <c r="B198" s="36"/>
      <c r="C198" s="36"/>
    </row>
    <row r="199" spans="1:3">
      <c r="B199" s="36"/>
      <c r="C199" s="36"/>
    </row>
    <row r="200" spans="1:3">
      <c r="B200" s="38"/>
      <c r="C200" s="38"/>
    </row>
    <row r="201" spans="1:3">
      <c r="B201" s="38"/>
      <c r="C201" s="38"/>
    </row>
    <row r="203" spans="1:3">
      <c r="A203" s="39"/>
      <c r="B203" s="40"/>
      <c r="C203" s="40"/>
    </row>
    <row r="204" spans="1:3">
      <c r="A204" s="39"/>
      <c r="B204" s="40"/>
      <c r="C204" s="40"/>
    </row>
    <row r="205" spans="1:3">
      <c r="A205" s="39"/>
      <c r="B205" s="40"/>
      <c r="C205" s="40"/>
    </row>
    <row r="206" spans="1:3">
      <c r="A206" s="39"/>
      <c r="B206" s="40"/>
      <c r="C206" s="40"/>
    </row>
    <row r="207" spans="1:3">
      <c r="A207" s="39"/>
      <c r="B207" s="40"/>
      <c r="C207" s="40"/>
    </row>
    <row r="208" spans="1:3">
      <c r="A208" s="39"/>
      <c r="B208" s="40"/>
      <c r="C208" s="40"/>
    </row>
    <row r="209" spans="1:3">
      <c r="A209" s="39"/>
      <c r="B209" s="40"/>
      <c r="C209" s="40"/>
    </row>
    <row r="210" spans="1:3">
      <c r="B210" s="41"/>
      <c r="C210" s="41"/>
    </row>
  </sheetData>
  <mergeCells count="7">
    <mergeCell ref="T11:V11"/>
    <mergeCell ref="B11:D11"/>
    <mergeCell ref="E11:G11"/>
    <mergeCell ref="H11:J11"/>
    <mergeCell ref="K11:M11"/>
    <mergeCell ref="N11:P11"/>
    <mergeCell ref="Q11:S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2024-12-13T16:39:53Z</dcterms:created>
  <dcterms:modified xsi:type="dcterms:W3CDTF">2026-07-22T13:21:55Z</dcterms:modified>
</cp:coreProperties>
</file>