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75" windowWidth="16605" windowHeight="9135"/>
  </bookViews>
  <sheets>
    <sheet name="Consolidado" sheetId="13" r:id="rId1"/>
    <sheet name="Cop. Nacional" sheetId="7" r:id="rId2"/>
    <sheet name="Cop. Ing. Brutos" sheetId="9" r:id="rId3"/>
    <sheet name="Cop. Inmobiliario" sheetId="10" r:id="rId4"/>
    <sheet name="Cop. Automotor" sheetId="11" r:id="rId5"/>
    <sheet name="Garantías" sheetId="14" r:id="rId6"/>
    <sheet name="Fo.Fe.So." sheetId="12" r:id="rId7"/>
  </sheets>
  <externalReferences>
    <externalReference r:id="rId8"/>
  </externalReferences>
  <definedNames>
    <definedName name="_xlnm.Print_Area" localSheetId="0">Consolidado!$A$1:$G$86</definedName>
    <definedName name="_xlnm.Print_Area" localSheetId="1">'Cop. Nacional'!$A$1:$L$84</definedName>
    <definedName name="_xlnm.Print_Area" localSheetId="5">Garantías!$A$1:$R$84</definedName>
    <definedName name="Datos_1" localSheetId="5">#REF!</definedName>
    <definedName name="Datos_1">#REF!</definedName>
  </definedNames>
  <calcPr calcId="144525"/>
</workbook>
</file>

<file path=xl/calcChain.xml><?xml version="1.0" encoding="utf-8"?>
<calcChain xmlns="http://schemas.openxmlformats.org/spreadsheetml/2006/main">
  <c r="I84" i="7" l="1"/>
  <c r="R82" i="14" l="1"/>
  <c r="R84" i="14"/>
  <c r="J84" i="7"/>
  <c r="K84" i="7"/>
  <c r="L84" i="7"/>
  <c r="R7" i="14" l="1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3" i="14"/>
  <c r="R6" i="14"/>
  <c r="I84" i="14"/>
  <c r="Q7" i="14"/>
  <c r="M84" i="14"/>
  <c r="L84" i="14"/>
  <c r="J84" i="14"/>
  <c r="F84" i="14"/>
  <c r="E84" i="14"/>
  <c r="C84" i="14"/>
  <c r="B84" i="14"/>
  <c r="N83" i="14"/>
  <c r="K83" i="14"/>
  <c r="G83" i="14"/>
  <c r="D83" i="14"/>
  <c r="N82" i="14"/>
  <c r="K82" i="14"/>
  <c r="G82" i="14"/>
  <c r="D82" i="14"/>
  <c r="N81" i="14"/>
  <c r="K81" i="14"/>
  <c r="G81" i="14"/>
  <c r="D81" i="14"/>
  <c r="N80" i="14"/>
  <c r="K80" i="14"/>
  <c r="G80" i="14"/>
  <c r="D80" i="14"/>
  <c r="N79" i="14"/>
  <c r="K79" i="14"/>
  <c r="G79" i="14"/>
  <c r="D79" i="14"/>
  <c r="N78" i="14"/>
  <c r="K78" i="14"/>
  <c r="G78" i="14"/>
  <c r="D78" i="14"/>
  <c r="N77" i="14"/>
  <c r="K77" i="14"/>
  <c r="G77" i="14"/>
  <c r="D77" i="14"/>
  <c r="N76" i="14"/>
  <c r="K76" i="14"/>
  <c r="G76" i="14"/>
  <c r="D76" i="14"/>
  <c r="N75" i="14"/>
  <c r="K75" i="14"/>
  <c r="G75" i="14"/>
  <c r="D75" i="14"/>
  <c r="N74" i="14"/>
  <c r="K74" i="14"/>
  <c r="G74" i="14"/>
  <c r="D74" i="14"/>
  <c r="N73" i="14"/>
  <c r="K73" i="14"/>
  <c r="G73" i="14"/>
  <c r="D73" i="14"/>
  <c r="N72" i="14"/>
  <c r="K72" i="14"/>
  <c r="G72" i="14"/>
  <c r="D72" i="14"/>
  <c r="N71" i="14"/>
  <c r="K71" i="14"/>
  <c r="G71" i="14"/>
  <c r="D71" i="14"/>
  <c r="N70" i="14"/>
  <c r="K70" i="14"/>
  <c r="G70" i="14"/>
  <c r="D70" i="14"/>
  <c r="N69" i="14"/>
  <c r="K69" i="14"/>
  <c r="G69" i="14"/>
  <c r="D69" i="14"/>
  <c r="N68" i="14"/>
  <c r="K68" i="14"/>
  <c r="G68" i="14"/>
  <c r="D68" i="14"/>
  <c r="N67" i="14"/>
  <c r="K67" i="14"/>
  <c r="G67" i="14"/>
  <c r="D67" i="14"/>
  <c r="N66" i="14"/>
  <c r="K66" i="14"/>
  <c r="G66" i="14"/>
  <c r="D66" i="14"/>
  <c r="N65" i="14"/>
  <c r="K65" i="14"/>
  <c r="G65" i="14"/>
  <c r="D65" i="14"/>
  <c r="N64" i="14"/>
  <c r="K64" i="14"/>
  <c r="G64" i="14"/>
  <c r="D64" i="14"/>
  <c r="N63" i="14"/>
  <c r="K63" i="14"/>
  <c r="G63" i="14"/>
  <c r="D63" i="14"/>
  <c r="N62" i="14"/>
  <c r="K62" i="14"/>
  <c r="G62" i="14"/>
  <c r="D62" i="14"/>
  <c r="N61" i="14"/>
  <c r="K61" i="14"/>
  <c r="G61" i="14"/>
  <c r="D61" i="14"/>
  <c r="N60" i="14"/>
  <c r="K60" i="14"/>
  <c r="G60" i="14"/>
  <c r="D60" i="14"/>
  <c r="N59" i="14"/>
  <c r="K59" i="14"/>
  <c r="G59" i="14"/>
  <c r="D59" i="14"/>
  <c r="N58" i="14"/>
  <c r="K58" i="14"/>
  <c r="G58" i="14"/>
  <c r="D58" i="14"/>
  <c r="N57" i="14"/>
  <c r="K57" i="14"/>
  <c r="G57" i="14"/>
  <c r="D57" i="14"/>
  <c r="N56" i="14"/>
  <c r="K56" i="14"/>
  <c r="G56" i="14"/>
  <c r="D56" i="14"/>
  <c r="N55" i="14"/>
  <c r="K55" i="14"/>
  <c r="G55" i="14"/>
  <c r="D55" i="14"/>
  <c r="N54" i="14"/>
  <c r="K54" i="14"/>
  <c r="G54" i="14"/>
  <c r="D54" i="14"/>
  <c r="N53" i="14"/>
  <c r="K53" i="14"/>
  <c r="G53" i="14"/>
  <c r="D53" i="14"/>
  <c r="N52" i="14"/>
  <c r="K52" i="14"/>
  <c r="G52" i="14"/>
  <c r="D52" i="14"/>
  <c r="N51" i="14"/>
  <c r="K51" i="14"/>
  <c r="G51" i="14"/>
  <c r="D51" i="14"/>
  <c r="N50" i="14"/>
  <c r="K50" i="14"/>
  <c r="G50" i="14"/>
  <c r="D50" i="14"/>
  <c r="N49" i="14"/>
  <c r="K49" i="14"/>
  <c r="G49" i="14"/>
  <c r="D49" i="14"/>
  <c r="N48" i="14"/>
  <c r="K48" i="14"/>
  <c r="G48" i="14"/>
  <c r="D48" i="14"/>
  <c r="N47" i="14"/>
  <c r="K47" i="14"/>
  <c r="G47" i="14"/>
  <c r="D47" i="14"/>
  <c r="N46" i="14"/>
  <c r="K46" i="14"/>
  <c r="G46" i="14"/>
  <c r="D46" i="14"/>
  <c r="N45" i="14"/>
  <c r="K45" i="14"/>
  <c r="G45" i="14"/>
  <c r="D45" i="14"/>
  <c r="N44" i="14"/>
  <c r="K44" i="14"/>
  <c r="G44" i="14"/>
  <c r="D44" i="14"/>
  <c r="N43" i="14"/>
  <c r="K43" i="14"/>
  <c r="G43" i="14"/>
  <c r="D43" i="14"/>
  <c r="N42" i="14"/>
  <c r="K42" i="14"/>
  <c r="G42" i="14"/>
  <c r="D42" i="14"/>
  <c r="N41" i="14"/>
  <c r="K41" i="14"/>
  <c r="G41" i="14"/>
  <c r="D41" i="14"/>
  <c r="N40" i="14"/>
  <c r="K40" i="14"/>
  <c r="G40" i="14"/>
  <c r="D40" i="14"/>
  <c r="N39" i="14"/>
  <c r="K39" i="14"/>
  <c r="G39" i="14"/>
  <c r="D39" i="14"/>
  <c r="N38" i="14"/>
  <c r="K38" i="14"/>
  <c r="G38" i="14"/>
  <c r="D38" i="14"/>
  <c r="N37" i="14"/>
  <c r="K37" i="14"/>
  <c r="G37" i="14"/>
  <c r="D37" i="14"/>
  <c r="N36" i="14"/>
  <c r="K36" i="14"/>
  <c r="G36" i="14"/>
  <c r="D36" i="14"/>
  <c r="N35" i="14"/>
  <c r="K35" i="14"/>
  <c r="G35" i="14"/>
  <c r="D35" i="14"/>
  <c r="N34" i="14"/>
  <c r="K34" i="14"/>
  <c r="G34" i="14"/>
  <c r="D34" i="14"/>
  <c r="N33" i="14"/>
  <c r="K33" i="14"/>
  <c r="G33" i="14"/>
  <c r="D33" i="14"/>
  <c r="N32" i="14"/>
  <c r="K32" i="14"/>
  <c r="G32" i="14"/>
  <c r="D32" i="14"/>
  <c r="N31" i="14"/>
  <c r="K31" i="14"/>
  <c r="G31" i="14"/>
  <c r="D31" i="14"/>
  <c r="N30" i="14"/>
  <c r="K30" i="14"/>
  <c r="G30" i="14"/>
  <c r="D30" i="14"/>
  <c r="N29" i="14"/>
  <c r="K29" i="14"/>
  <c r="G29" i="14"/>
  <c r="D29" i="14"/>
  <c r="N28" i="14"/>
  <c r="K28" i="14"/>
  <c r="G28" i="14"/>
  <c r="D28" i="14"/>
  <c r="N27" i="14"/>
  <c r="K27" i="14"/>
  <c r="G27" i="14"/>
  <c r="D27" i="14"/>
  <c r="N26" i="14"/>
  <c r="K26" i="14"/>
  <c r="G26" i="14"/>
  <c r="D26" i="14"/>
  <c r="N25" i="14"/>
  <c r="K25" i="14"/>
  <c r="G25" i="14"/>
  <c r="D25" i="14"/>
  <c r="N24" i="14"/>
  <c r="K24" i="14"/>
  <c r="G24" i="14"/>
  <c r="D24" i="14"/>
  <c r="N23" i="14"/>
  <c r="K23" i="14"/>
  <c r="G23" i="14"/>
  <c r="D23" i="14"/>
  <c r="N22" i="14"/>
  <c r="K22" i="14"/>
  <c r="G22" i="14"/>
  <c r="D22" i="14"/>
  <c r="N21" i="14"/>
  <c r="K21" i="14"/>
  <c r="G21" i="14"/>
  <c r="D21" i="14"/>
  <c r="N20" i="14"/>
  <c r="K20" i="14"/>
  <c r="G20" i="14"/>
  <c r="D20" i="14"/>
  <c r="N19" i="14"/>
  <c r="K19" i="14"/>
  <c r="G19" i="14"/>
  <c r="D19" i="14"/>
  <c r="N18" i="14"/>
  <c r="K18" i="14"/>
  <c r="G18" i="14"/>
  <c r="D18" i="14"/>
  <c r="N17" i="14"/>
  <c r="K17" i="14"/>
  <c r="G17" i="14"/>
  <c r="D17" i="14"/>
  <c r="N16" i="14"/>
  <c r="K16" i="14"/>
  <c r="G16" i="14"/>
  <c r="D16" i="14"/>
  <c r="N15" i="14"/>
  <c r="K15" i="14"/>
  <c r="G15" i="14"/>
  <c r="D15" i="14"/>
  <c r="N14" i="14"/>
  <c r="K14" i="14"/>
  <c r="G14" i="14"/>
  <c r="D14" i="14"/>
  <c r="N13" i="14"/>
  <c r="K13" i="14"/>
  <c r="G13" i="14"/>
  <c r="D13" i="14"/>
  <c r="N12" i="14"/>
  <c r="K12" i="14"/>
  <c r="G12" i="14"/>
  <c r="D12" i="14"/>
  <c r="N11" i="14"/>
  <c r="K11" i="14"/>
  <c r="G11" i="14"/>
  <c r="D11" i="14"/>
  <c r="N10" i="14"/>
  <c r="K10" i="14"/>
  <c r="G10" i="14"/>
  <c r="D10" i="14"/>
  <c r="N9" i="14"/>
  <c r="K9" i="14"/>
  <c r="G9" i="14"/>
  <c r="D9" i="14"/>
  <c r="N8" i="14"/>
  <c r="K8" i="14"/>
  <c r="G8" i="14"/>
  <c r="D8" i="14"/>
  <c r="N7" i="14"/>
  <c r="K7" i="14"/>
  <c r="G7" i="14"/>
  <c r="D7" i="14"/>
  <c r="N6" i="14"/>
  <c r="K6" i="14"/>
  <c r="K84" i="14" s="1"/>
  <c r="G6" i="14"/>
  <c r="G84" i="14" s="1"/>
  <c r="D6" i="14"/>
  <c r="D84" i="14" s="1"/>
  <c r="Q84" i="14" l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6" i="14"/>
  <c r="O6" i="14"/>
  <c r="N84" i="14"/>
  <c r="O84" i="14" s="1"/>
  <c r="H84" i="14"/>
  <c r="G56" i="11" l="1"/>
  <c r="G57" i="11"/>
  <c r="G58" i="11"/>
  <c r="G59" i="11"/>
  <c r="G60" i="11"/>
  <c r="G61" i="11"/>
  <c r="G62" i="11"/>
  <c r="G63" i="11"/>
  <c r="G64" i="11"/>
  <c r="G65" i="11"/>
  <c r="G66" i="11"/>
  <c r="D56" i="11"/>
  <c r="D57" i="11"/>
  <c r="D58" i="11"/>
  <c r="D59" i="11"/>
  <c r="D60" i="11"/>
  <c r="D61" i="11"/>
  <c r="D62" i="11"/>
  <c r="D63" i="11"/>
  <c r="D64" i="11"/>
  <c r="F84" i="7"/>
  <c r="D85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" i="9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6" i="7"/>
  <c r="C83" i="13"/>
  <c r="B83" i="13"/>
  <c r="D82" i="13"/>
  <c r="G81" i="13"/>
  <c r="D81" i="13"/>
  <c r="D80" i="13"/>
  <c r="G79" i="13"/>
  <c r="D79" i="13"/>
  <c r="D78" i="13"/>
  <c r="G77" i="13"/>
  <c r="D77" i="13"/>
  <c r="D76" i="13"/>
  <c r="G75" i="13"/>
  <c r="D75" i="13"/>
  <c r="D74" i="13"/>
  <c r="G73" i="13"/>
  <c r="D73" i="13"/>
  <c r="D72" i="13"/>
  <c r="G71" i="13"/>
  <c r="D71" i="13"/>
  <c r="D70" i="13"/>
  <c r="D69" i="13"/>
  <c r="D68" i="13"/>
  <c r="G67" i="13"/>
  <c r="D67" i="13"/>
  <c r="D66" i="13"/>
  <c r="G65" i="13"/>
  <c r="D65" i="13"/>
  <c r="D64" i="13"/>
  <c r="G63" i="13"/>
  <c r="D63" i="13"/>
  <c r="D62" i="13"/>
  <c r="G61" i="13"/>
  <c r="D61" i="13"/>
  <c r="D60" i="13"/>
  <c r="G59" i="13"/>
  <c r="D59" i="13"/>
  <c r="D58" i="13"/>
  <c r="G57" i="13"/>
  <c r="D57" i="13"/>
  <c r="D56" i="13"/>
  <c r="G55" i="13"/>
  <c r="D55" i="13"/>
  <c r="D54" i="13"/>
  <c r="G53" i="13"/>
  <c r="D53" i="13"/>
  <c r="D52" i="13"/>
  <c r="G51" i="13"/>
  <c r="D51" i="13"/>
  <c r="D50" i="13"/>
  <c r="D49" i="13"/>
  <c r="D48" i="13"/>
  <c r="G47" i="13"/>
  <c r="D47" i="13"/>
  <c r="D46" i="13"/>
  <c r="G45" i="13"/>
  <c r="D45" i="13"/>
  <c r="D44" i="13"/>
  <c r="G43" i="13"/>
  <c r="D43" i="13"/>
  <c r="D42" i="13"/>
  <c r="G41" i="13"/>
  <c r="D41" i="13"/>
  <c r="D40" i="13"/>
  <c r="G39" i="13"/>
  <c r="D39" i="13"/>
  <c r="D38" i="13"/>
  <c r="G37" i="13"/>
  <c r="D37" i="13"/>
  <c r="D36" i="13"/>
  <c r="G35" i="13"/>
  <c r="D35" i="13"/>
  <c r="D34" i="13"/>
  <c r="D33" i="13"/>
  <c r="D32" i="13"/>
  <c r="G31" i="13"/>
  <c r="D31" i="13"/>
  <c r="D30" i="13"/>
  <c r="G29" i="13"/>
  <c r="D29" i="13"/>
  <c r="D28" i="13"/>
  <c r="G27" i="13"/>
  <c r="D27" i="13"/>
  <c r="D26" i="13"/>
  <c r="G25" i="13"/>
  <c r="D25" i="13"/>
  <c r="D24" i="13"/>
  <c r="G23" i="13"/>
  <c r="D23" i="13"/>
  <c r="D22" i="13"/>
  <c r="G21" i="13"/>
  <c r="D21" i="13"/>
  <c r="D20" i="13"/>
  <c r="G19" i="13"/>
  <c r="D19" i="13"/>
  <c r="D18" i="13"/>
  <c r="D17" i="13"/>
  <c r="D16" i="13"/>
  <c r="G15" i="13"/>
  <c r="D15" i="13"/>
  <c r="D14" i="13"/>
  <c r="G13" i="13"/>
  <c r="D13" i="13"/>
  <c r="D12" i="13"/>
  <c r="G11" i="13"/>
  <c r="D11" i="13"/>
  <c r="D10" i="13"/>
  <c r="G9" i="13"/>
  <c r="D9" i="13"/>
  <c r="D8" i="13"/>
  <c r="G7" i="13"/>
  <c r="D7" i="13"/>
  <c r="D6" i="13"/>
  <c r="E83" i="13"/>
  <c r="D5" i="13"/>
  <c r="C84" i="12"/>
  <c r="D84" i="12" s="1"/>
  <c r="B84" i="12"/>
  <c r="D83" i="12"/>
  <c r="G82" i="12"/>
  <c r="D82" i="12"/>
  <c r="D81" i="12"/>
  <c r="G80" i="12"/>
  <c r="D80" i="12"/>
  <c r="D79" i="12"/>
  <c r="D78" i="12"/>
  <c r="D77" i="12"/>
  <c r="D76" i="12"/>
  <c r="D75" i="12"/>
  <c r="D74" i="12"/>
  <c r="D73" i="12"/>
  <c r="G72" i="12"/>
  <c r="D72" i="12"/>
  <c r="D71" i="12"/>
  <c r="G70" i="12"/>
  <c r="D70" i="12"/>
  <c r="G69" i="12"/>
  <c r="D69" i="12"/>
  <c r="D68" i="12"/>
  <c r="G67" i="12"/>
  <c r="D67" i="12"/>
  <c r="G66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G53" i="12"/>
  <c r="D53" i="12"/>
  <c r="D52" i="12"/>
  <c r="G51" i="12"/>
  <c r="D51" i="12"/>
  <c r="D50" i="12"/>
  <c r="D49" i="12"/>
  <c r="D48" i="12"/>
  <c r="D47" i="12"/>
  <c r="D46" i="12"/>
  <c r="D45" i="12"/>
  <c r="D44" i="12"/>
  <c r="D43" i="12"/>
  <c r="G42" i="12"/>
  <c r="D42" i="12"/>
  <c r="D41" i="12"/>
  <c r="G40" i="12"/>
  <c r="D40" i="12"/>
  <c r="D39" i="12"/>
  <c r="G38" i="12"/>
  <c r="D38" i="12"/>
  <c r="D37" i="12"/>
  <c r="D36" i="12"/>
  <c r="D35" i="12"/>
  <c r="D34" i="12"/>
  <c r="D33" i="12"/>
  <c r="G32" i="12"/>
  <c r="D32" i="12"/>
  <c r="D31" i="12"/>
  <c r="D30" i="12"/>
  <c r="D29" i="12"/>
  <c r="G28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G14" i="12"/>
  <c r="D14" i="12"/>
  <c r="D13" i="12"/>
  <c r="G12" i="12"/>
  <c r="D12" i="12"/>
  <c r="D11" i="12"/>
  <c r="D10" i="12"/>
  <c r="D9" i="12"/>
  <c r="G8" i="12"/>
  <c r="D8" i="12"/>
  <c r="D7" i="12"/>
  <c r="G6" i="12"/>
  <c r="D6" i="12"/>
  <c r="C85" i="11"/>
  <c r="B85" i="11"/>
  <c r="G84" i="11"/>
  <c r="D84" i="11"/>
  <c r="D83" i="11"/>
  <c r="G82" i="11"/>
  <c r="D82" i="11"/>
  <c r="D81" i="11"/>
  <c r="D80" i="11"/>
  <c r="D79" i="11"/>
  <c r="G78" i="11"/>
  <c r="D78" i="11"/>
  <c r="D77" i="11"/>
  <c r="D76" i="11"/>
  <c r="D75" i="11"/>
  <c r="G74" i="11"/>
  <c r="D74" i="11"/>
  <c r="D73" i="11"/>
  <c r="D72" i="11"/>
  <c r="D71" i="11"/>
  <c r="G70" i="11"/>
  <c r="D70" i="11"/>
  <c r="D69" i="11"/>
  <c r="D68" i="11"/>
  <c r="D67" i="11"/>
  <c r="D66" i="11"/>
  <c r="D65" i="11"/>
  <c r="D55" i="11"/>
  <c r="D54" i="11"/>
  <c r="D53" i="11"/>
  <c r="D52" i="11"/>
  <c r="D51" i="11"/>
  <c r="D50" i="11"/>
  <c r="D49" i="11"/>
  <c r="G48" i="11"/>
  <c r="D48" i="11"/>
  <c r="D47" i="11"/>
  <c r="G46" i="11"/>
  <c r="D46" i="11"/>
  <c r="D45" i="11"/>
  <c r="G44" i="11"/>
  <c r="D44" i="11"/>
  <c r="D43" i="11"/>
  <c r="D42" i="11"/>
  <c r="D41" i="11"/>
  <c r="G40" i="11"/>
  <c r="D40" i="11"/>
  <c r="D39" i="11"/>
  <c r="D38" i="11"/>
  <c r="D37" i="11"/>
  <c r="G36" i="11"/>
  <c r="D36" i="11"/>
  <c r="D35" i="11"/>
  <c r="G34" i="11"/>
  <c r="D34" i="11"/>
  <c r="D33" i="11"/>
  <c r="G32" i="11"/>
  <c r="D32" i="11"/>
  <c r="D31" i="11"/>
  <c r="D30" i="11"/>
  <c r="D29" i="11"/>
  <c r="G28" i="11"/>
  <c r="D28" i="11"/>
  <c r="D27" i="11"/>
  <c r="G26" i="11"/>
  <c r="D26" i="11"/>
  <c r="D25" i="11"/>
  <c r="G24" i="11"/>
  <c r="D24" i="11"/>
  <c r="D23" i="11"/>
  <c r="D22" i="11"/>
  <c r="D21" i="11"/>
  <c r="G20" i="11"/>
  <c r="D20" i="11"/>
  <c r="D19" i="11"/>
  <c r="G18" i="11"/>
  <c r="D18" i="11"/>
  <c r="D17" i="11"/>
  <c r="G16" i="11"/>
  <c r="D16" i="11"/>
  <c r="D15" i="11"/>
  <c r="D14" i="11"/>
  <c r="D13" i="11"/>
  <c r="D12" i="11"/>
  <c r="D11" i="11"/>
  <c r="G10" i="11"/>
  <c r="D10" i="11"/>
  <c r="D9" i="11"/>
  <c r="G8" i="11"/>
  <c r="D8" i="11"/>
  <c r="F85" i="11"/>
  <c r="E85" i="11"/>
  <c r="D7" i="11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7" i="10"/>
  <c r="C85" i="10"/>
  <c r="B85" i="10"/>
  <c r="G84" i="10"/>
  <c r="G83" i="10"/>
  <c r="G82" i="10"/>
  <c r="G81" i="10"/>
  <c r="G80" i="10"/>
  <c r="G78" i="10"/>
  <c r="G76" i="10"/>
  <c r="G75" i="10"/>
  <c r="G73" i="10"/>
  <c r="G68" i="10"/>
  <c r="G67" i="10"/>
  <c r="G66" i="10"/>
  <c r="G65" i="10"/>
  <c r="G64" i="10"/>
  <c r="G62" i="10"/>
  <c r="G60" i="10"/>
  <c r="G59" i="10"/>
  <c r="G57" i="10"/>
  <c r="G52" i="10"/>
  <c r="G51" i="10"/>
  <c r="G50" i="10"/>
  <c r="G49" i="10"/>
  <c r="G48" i="10"/>
  <c r="G46" i="10"/>
  <c r="G44" i="10"/>
  <c r="G43" i="10"/>
  <c r="G41" i="10"/>
  <c r="G15" i="10"/>
  <c r="G14" i="10"/>
  <c r="G13" i="10"/>
  <c r="G12" i="10"/>
  <c r="G11" i="10"/>
  <c r="G10" i="10"/>
  <c r="G9" i="10"/>
  <c r="G8" i="10"/>
  <c r="G7" i="10"/>
  <c r="C86" i="9"/>
  <c r="B86" i="9"/>
  <c r="G85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2" i="9"/>
  <c r="G31" i="9"/>
  <c r="G29" i="9"/>
  <c r="G28" i="9"/>
  <c r="G27" i="9"/>
  <c r="G26" i="9"/>
  <c r="G24" i="9"/>
  <c r="G23" i="9"/>
  <c r="G21" i="9"/>
  <c r="G20" i="9"/>
  <c r="G19" i="9"/>
  <c r="G18" i="9"/>
  <c r="G16" i="9"/>
  <c r="G15" i="9"/>
  <c r="G13" i="9"/>
  <c r="G12" i="9"/>
  <c r="G11" i="9"/>
  <c r="G10" i="9"/>
  <c r="G8" i="9"/>
  <c r="C84" i="7"/>
  <c r="B84" i="7"/>
  <c r="G82" i="7"/>
  <c r="G74" i="7"/>
  <c r="G66" i="7"/>
  <c r="G64" i="7"/>
  <c r="G62" i="7"/>
  <c r="G60" i="7"/>
  <c r="G56" i="7"/>
  <c r="G55" i="7"/>
  <c r="G53" i="7"/>
  <c r="G52" i="7"/>
  <c r="G48" i="7"/>
  <c r="G46" i="7"/>
  <c r="G44" i="7"/>
  <c r="G43" i="7"/>
  <c r="G42" i="7"/>
  <c r="G40" i="7"/>
  <c r="G38" i="7"/>
  <c r="G36" i="7"/>
  <c r="G35" i="7"/>
  <c r="G34" i="7"/>
  <c r="G32" i="7"/>
  <c r="G31" i="7"/>
  <c r="G30" i="7"/>
  <c r="G28" i="7"/>
  <c r="G27" i="7"/>
  <c r="G26" i="7"/>
  <c r="G24" i="7"/>
  <c r="G23" i="7"/>
  <c r="G22" i="7"/>
  <c r="G20" i="7"/>
  <c r="G19" i="7"/>
  <c r="G18" i="7"/>
  <c r="G16" i="7"/>
  <c r="G15" i="7"/>
  <c r="G14" i="7"/>
  <c r="G12" i="7"/>
  <c r="G11" i="7"/>
  <c r="G10" i="7"/>
  <c r="G8" i="7"/>
  <c r="G7" i="7"/>
  <c r="G6" i="7"/>
  <c r="E84" i="7"/>
  <c r="F84" i="12"/>
  <c r="G16" i="12"/>
  <c r="G20" i="12"/>
  <c r="G36" i="12"/>
  <c r="G52" i="12"/>
  <c r="G60" i="12"/>
  <c r="G64" i="12"/>
  <c r="G68" i="12"/>
  <c r="G76" i="12"/>
  <c r="G7" i="12"/>
  <c r="G11" i="12"/>
  <c r="G15" i="12"/>
  <c r="G23" i="12"/>
  <c r="G31" i="12"/>
  <c r="G35" i="12"/>
  <c r="G39" i="12"/>
  <c r="G43" i="12"/>
  <c r="G47" i="12"/>
  <c r="G55" i="12"/>
  <c r="G59" i="12"/>
  <c r="G63" i="12"/>
  <c r="G71" i="12"/>
  <c r="G75" i="12"/>
  <c r="G79" i="12"/>
  <c r="G18" i="12"/>
  <c r="G22" i="12"/>
  <c r="G9" i="12"/>
  <c r="G13" i="12"/>
  <c r="G17" i="12"/>
  <c r="G25" i="12"/>
  <c r="G29" i="12"/>
  <c r="G33" i="12"/>
  <c r="G37" i="12"/>
  <c r="G41" i="12"/>
  <c r="G45" i="12"/>
  <c r="G49" i="12"/>
  <c r="G57" i="12"/>
  <c r="G61" i="12"/>
  <c r="G65" i="12"/>
  <c r="G73" i="12"/>
  <c r="G77" i="12"/>
  <c r="G81" i="12"/>
  <c r="G9" i="11"/>
  <c r="G13" i="11"/>
  <c r="G17" i="11"/>
  <c r="G21" i="11"/>
  <c r="G25" i="11"/>
  <c r="G29" i="11"/>
  <c r="G33" i="11"/>
  <c r="G37" i="11"/>
  <c r="G41" i="11"/>
  <c r="G45" i="11"/>
  <c r="G49" i="11"/>
  <c r="G53" i="11"/>
  <c r="G69" i="11"/>
  <c r="G73" i="11"/>
  <c r="G77" i="11"/>
  <c r="G81" i="11"/>
  <c r="G11" i="11"/>
  <c r="G15" i="11"/>
  <c r="G19" i="11"/>
  <c r="G23" i="11"/>
  <c r="G27" i="11"/>
  <c r="G31" i="11"/>
  <c r="G35" i="11"/>
  <c r="G39" i="11"/>
  <c r="G43" i="11"/>
  <c r="G47" i="11"/>
  <c r="G51" i="11"/>
  <c r="G55" i="11"/>
  <c r="G67" i="11"/>
  <c r="G71" i="11"/>
  <c r="G75" i="11"/>
  <c r="G79" i="11"/>
  <c r="G83" i="11"/>
  <c r="G7" i="11"/>
  <c r="F85" i="10"/>
  <c r="E85" i="10"/>
  <c r="F86" i="9"/>
  <c r="E86" i="9"/>
  <c r="G84" i="9"/>
  <c r="G6" i="13"/>
  <c r="G10" i="13"/>
  <c r="G14" i="13"/>
  <c r="G18" i="13"/>
  <c r="G22" i="13"/>
  <c r="G26" i="13"/>
  <c r="G30" i="13"/>
  <c r="G34" i="13"/>
  <c r="G38" i="13"/>
  <c r="G42" i="13"/>
  <c r="G46" i="13"/>
  <c r="G50" i="13"/>
  <c r="G54" i="13"/>
  <c r="G58" i="13"/>
  <c r="G62" i="13"/>
  <c r="G66" i="13"/>
  <c r="G70" i="13"/>
  <c r="G74" i="13"/>
  <c r="G78" i="13"/>
  <c r="G82" i="13"/>
  <c r="F83" i="13"/>
  <c r="G8" i="13"/>
  <c r="G12" i="13"/>
  <c r="G16" i="13"/>
  <c r="G20" i="13"/>
  <c r="G24" i="13"/>
  <c r="G28" i="13"/>
  <c r="G32" i="13"/>
  <c r="G36" i="13"/>
  <c r="G40" i="13"/>
  <c r="G44" i="13"/>
  <c r="G48" i="13"/>
  <c r="G52" i="13"/>
  <c r="G56" i="13"/>
  <c r="G60" i="13"/>
  <c r="G64" i="13"/>
  <c r="G68" i="13"/>
  <c r="G72" i="13"/>
  <c r="G76" i="13"/>
  <c r="G80" i="13"/>
  <c r="G5" i="13"/>
  <c r="G80" i="11"/>
  <c r="G22" i="11"/>
  <c r="G54" i="11"/>
  <c r="G72" i="11"/>
  <c r="E84" i="12"/>
  <c r="G24" i="12"/>
  <c r="G34" i="12"/>
  <c r="G63" i="7"/>
  <c r="G65" i="7"/>
  <c r="G67" i="7"/>
  <c r="G69" i="7"/>
  <c r="G71" i="7"/>
  <c r="G73" i="7"/>
  <c r="G75" i="7"/>
  <c r="G77" i="7"/>
  <c r="G79" i="7"/>
  <c r="G81" i="7"/>
  <c r="G83" i="7"/>
  <c r="G9" i="9"/>
  <c r="G14" i="9"/>
  <c r="G17" i="9"/>
  <c r="G22" i="9"/>
  <c r="G25" i="9"/>
  <c r="G30" i="9"/>
  <c r="G33" i="9"/>
  <c r="G49" i="9"/>
  <c r="G39" i="7"/>
  <c r="G47" i="7"/>
  <c r="G54" i="7"/>
  <c r="G61" i="7"/>
  <c r="G76" i="7"/>
  <c r="G78" i="7"/>
  <c r="G80" i="7"/>
  <c r="G9" i="7"/>
  <c r="G17" i="7"/>
  <c r="G25" i="7"/>
  <c r="G33" i="7"/>
  <c r="G41" i="7"/>
  <c r="G49" i="7"/>
  <c r="G51" i="7"/>
  <c r="G58" i="7"/>
  <c r="G13" i="7"/>
  <c r="G21" i="7"/>
  <c r="G29" i="7"/>
  <c r="G37" i="7"/>
  <c r="G45" i="7"/>
  <c r="G50" i="7"/>
  <c r="G57" i="7"/>
  <c r="G59" i="7"/>
  <c r="G68" i="7"/>
  <c r="G70" i="7"/>
  <c r="G72" i="7"/>
  <c r="G33" i="13"/>
  <c r="G17" i="13"/>
  <c r="G49" i="13"/>
  <c r="G69" i="13"/>
  <c r="G19" i="12"/>
  <c r="G21" i="12"/>
  <c r="G27" i="12"/>
  <c r="G44" i="12"/>
  <c r="G48" i="12"/>
  <c r="G54" i="12"/>
  <c r="G56" i="12"/>
  <c r="G62" i="12"/>
  <c r="G83" i="12"/>
  <c r="G26" i="12"/>
  <c r="G50" i="12"/>
  <c r="G10" i="12"/>
  <c r="G30" i="12"/>
  <c r="G46" i="12"/>
  <c r="G58" i="12"/>
  <c r="G74" i="12"/>
  <c r="G78" i="12"/>
  <c r="G14" i="11"/>
  <c r="G52" i="11"/>
  <c r="G68" i="11"/>
  <c r="G12" i="11"/>
  <c r="G30" i="11"/>
  <c r="G38" i="11"/>
  <c r="G42" i="11"/>
  <c r="G50" i="11"/>
  <c r="G76" i="11"/>
  <c r="G16" i="10"/>
  <c r="G17" i="10"/>
  <c r="G18" i="10"/>
  <c r="G20" i="10"/>
  <c r="G21" i="10"/>
  <c r="G22" i="10"/>
  <c r="G24" i="10"/>
  <c r="G25" i="10"/>
  <c r="G26" i="10"/>
  <c r="G28" i="10"/>
  <c r="G29" i="10"/>
  <c r="G30" i="10"/>
  <c r="G32" i="10"/>
  <c r="G33" i="10"/>
  <c r="G34" i="10"/>
  <c r="G36" i="10"/>
  <c r="G37" i="10"/>
  <c r="G38" i="10"/>
  <c r="G40" i="10"/>
  <c r="G42" i="10"/>
  <c r="G54" i="10"/>
  <c r="G56" i="10"/>
  <c r="G58" i="10"/>
  <c r="G70" i="10"/>
  <c r="G72" i="10"/>
  <c r="G74" i="10"/>
  <c r="G19" i="10"/>
  <c r="G23" i="10"/>
  <c r="G27" i="10"/>
  <c r="G31" i="10"/>
  <c r="G35" i="10"/>
  <c r="G39" i="10"/>
  <c r="G45" i="10"/>
  <c r="G47" i="10"/>
  <c r="G53" i="10"/>
  <c r="G55" i="10"/>
  <c r="G61" i="10"/>
  <c r="G63" i="10"/>
  <c r="G69" i="10"/>
  <c r="G71" i="10"/>
  <c r="G77" i="10"/>
  <c r="G79" i="10"/>
  <c r="D83" i="13"/>
  <c r="D84" i="7" l="1"/>
  <c r="D85" i="11"/>
  <c r="G85" i="11"/>
  <c r="G84" i="7"/>
  <c r="G83" i="13"/>
  <c r="G84" i="12"/>
  <c r="G86" i="9"/>
  <c r="D86" i="9"/>
  <c r="D85" i="10"/>
  <c r="G85" i="10"/>
</calcChain>
</file>

<file path=xl/sharedStrings.xml><?xml version="1.0" encoding="utf-8"?>
<sst xmlns="http://schemas.openxmlformats.org/spreadsheetml/2006/main" count="659" uniqueCount="116">
  <si>
    <t>NACIONAL</t>
  </si>
  <si>
    <t>IIBB</t>
  </si>
  <si>
    <t>INMOBILIARIO</t>
  </si>
  <si>
    <t>AUTOMOTOR</t>
  </si>
  <si>
    <t>FFS</t>
  </si>
  <si>
    <t>1º DE MAYO</t>
  </si>
  <si>
    <t>ALCARÁZ</t>
  </si>
  <si>
    <t>ALDEA SAN ANTONIO</t>
  </si>
  <si>
    <t>ARANGUREN</t>
  </si>
  <si>
    <t>BASAVILBASO</t>
  </si>
  <si>
    <t>BOVRIL</t>
  </si>
  <si>
    <t>CASEROS</t>
  </si>
  <si>
    <t>CEIBAS</t>
  </si>
  <si>
    <t>CERRITO</t>
  </si>
  <si>
    <t>CHAJARÍ</t>
  </si>
  <si>
    <t>COLÓN</t>
  </si>
  <si>
    <t>COLONIA AVELLANEDA</t>
  </si>
  <si>
    <t>COLONIA AYUÍ</t>
  </si>
  <si>
    <t>COLONIA ELÍA</t>
  </si>
  <si>
    <t>CONCEPCIÓN DEL URUGUAY</t>
  </si>
  <si>
    <t>CONCORDIA</t>
  </si>
  <si>
    <t>CONSCRIPTO BERNARDI</t>
  </si>
  <si>
    <t>CRESPO</t>
  </si>
  <si>
    <t>DIAMANTE</t>
  </si>
  <si>
    <t>ENRIQUE CARBÓ</t>
  </si>
  <si>
    <t>ESTANCIA GRANDE</t>
  </si>
  <si>
    <t>FEDERACIÓN</t>
  </si>
  <si>
    <t>FEDERAL</t>
  </si>
  <si>
    <t>GENERAL CAMPOS</t>
  </si>
  <si>
    <t>GENERAL GALARZA</t>
  </si>
  <si>
    <t>GENERAL RAMÍREZ</t>
  </si>
  <si>
    <t>GILBERT</t>
  </si>
  <si>
    <t>GOBERNADOR MACIÁ</t>
  </si>
  <si>
    <t>GOBERNADOR MANSILLA</t>
  </si>
  <si>
    <t>GUALEGUAY</t>
  </si>
  <si>
    <t>GUALEGUAYCHÚ</t>
  </si>
  <si>
    <t>HASENKAMP</t>
  </si>
  <si>
    <t>HERNÁNDEZ</t>
  </si>
  <si>
    <t>HERRERA</t>
  </si>
  <si>
    <t>IBICUY</t>
  </si>
  <si>
    <t>LA CRIOLLA</t>
  </si>
  <si>
    <t>LA PAZ</t>
  </si>
  <si>
    <t>LARROQUE</t>
  </si>
  <si>
    <t>LIBERTADOR SAN MARTÍN</t>
  </si>
  <si>
    <t>LOS CHARRÚAS</t>
  </si>
  <si>
    <t>LOS CONQUISTADORES</t>
  </si>
  <si>
    <t>LUCAS GONZÁLEZ</t>
  </si>
  <si>
    <t>MARÍA GRANDE</t>
  </si>
  <si>
    <t>NOGOYÁ</t>
  </si>
  <si>
    <t>ORO VERDE</t>
  </si>
  <si>
    <t>PARANÁ</t>
  </si>
  <si>
    <t>PIEDRAS BLANCAS</t>
  </si>
  <si>
    <t>PRONUNCIAMIENTO</t>
  </si>
  <si>
    <t>PUEBLO GENERAL BELGRANO</t>
  </si>
  <si>
    <t>PUERTO YERUÁ</t>
  </si>
  <si>
    <t>ROSARIO DEL TALA</t>
  </si>
  <si>
    <t>SAN BENITO</t>
  </si>
  <si>
    <t>SAN GUSTAVO</t>
  </si>
  <si>
    <t>SAN JAIME</t>
  </si>
  <si>
    <t>SAN JOSÉ</t>
  </si>
  <si>
    <t>SAN JOSÉ DE FELICIANO</t>
  </si>
  <si>
    <t>SAN JUSTO</t>
  </si>
  <si>
    <t>SAN SALVADOR</t>
  </si>
  <si>
    <t>SANTA ANA</t>
  </si>
  <si>
    <t>SANTA ANITA</t>
  </si>
  <si>
    <t>SANTA ELENA</t>
  </si>
  <si>
    <t>SAUCE DE LUNA</t>
  </si>
  <si>
    <t>SEGUÍ</t>
  </si>
  <si>
    <t>TABOSSI</t>
  </si>
  <si>
    <t>UBAJAY</t>
  </si>
  <si>
    <t>URDINARRAIN</t>
  </si>
  <si>
    <t>VALLE MARÍA</t>
  </si>
  <si>
    <t>VIALE</t>
  </si>
  <si>
    <t>VICTORIA</t>
  </si>
  <si>
    <t>VILLA CLARA</t>
  </si>
  <si>
    <t>VILLA DEL ROSARIO</t>
  </si>
  <si>
    <t>VILLA DOMINGUEZ</t>
  </si>
  <si>
    <t>VILLA ELISA</t>
  </si>
  <si>
    <t>VILLA HERNANDARIAS</t>
  </si>
  <si>
    <t>VILLA MANTERO</t>
  </si>
  <si>
    <t>VILLA PARANACITO</t>
  </si>
  <si>
    <t>VILLA URQUIZA</t>
  </si>
  <si>
    <t>VILLAGUAY</t>
  </si>
  <si>
    <t>MUNICIPIOS</t>
  </si>
  <si>
    <t>DIARIA</t>
  </si>
  <si>
    <t>Variación Interanual</t>
  </si>
  <si>
    <t>Acum 2015</t>
  </si>
  <si>
    <t>Acum 2016</t>
  </si>
  <si>
    <t>Montos Nominales de Coparticipación de Impuestos a Municipios - Cop. Impuesto Inmobiliario</t>
  </si>
  <si>
    <t>Montos Nominales de Coparticipación de Impuestos a Municipios - Cop. Impuesto Automotor</t>
  </si>
  <si>
    <t>Montos Nominales de Coparticipación de Impuestos a Municipios - Fondo Federal Solidario</t>
  </si>
  <si>
    <t>Montos Nominales de Coparticipación de Impuestos a Municipios</t>
  </si>
  <si>
    <t>CONSOLIDADO</t>
  </si>
  <si>
    <t>Montos Nominales de Coparticipación de Impuestos a Municipios - Cop. Rec. Régimen Federal</t>
  </si>
  <si>
    <t>Cop. Impuesto a los Ingresos Brutos</t>
  </si>
  <si>
    <t>TOTAL GENERAL</t>
  </si>
  <si>
    <t>Montos Nominales de Coparticipación de Impuestos a Municipios - Consolidado</t>
  </si>
  <si>
    <t>DIARIA (*)</t>
  </si>
  <si>
    <t>Copa. Diaria Normal</t>
  </si>
  <si>
    <t>1º cuota - Devolución del 3% enero-julio 2016</t>
  </si>
  <si>
    <t>Ajuste Mensual (Incluye 3% del 1/08 al 4/08)</t>
  </si>
  <si>
    <t>(*)</t>
  </si>
  <si>
    <t>Reduccion de la detracción del 15%  (3% diario)</t>
  </si>
  <si>
    <t>Montos Nominales de Coparticipación de Impuestos a Municipios - Garantía Constitucional Nacional y Provincial</t>
  </si>
  <si>
    <t>Acumulado 2015</t>
  </si>
  <si>
    <t>Acumulado 2016</t>
  </si>
  <si>
    <t>NAC.</t>
  </si>
  <si>
    <t>PROV.</t>
  </si>
  <si>
    <t>GARANTIA</t>
  </si>
  <si>
    <t>TOTAL</t>
  </si>
  <si>
    <t>Julio - Agosto 2015</t>
  </si>
  <si>
    <t>Julio - Agosto 2016</t>
  </si>
  <si>
    <t>GARANTIA (*)</t>
  </si>
  <si>
    <t>Garantía Provincial Julio - Agosto 2016</t>
  </si>
  <si>
    <t>Ajuste por aplicación Ind. Prov. 2016</t>
  </si>
  <si>
    <t>Gtía. Prov. Neta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</si>
</sst>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  <font>
      <b/>
      <sz val="8"/>
      <color theme="1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3" fillId="0" borderId="0" xfId="0" applyFont="1" applyFill="1"/>
    <xf numFmtId="43" fontId="4" fillId="0" borderId="0" xfId="2" applyFont="1" applyFill="1"/>
    <xf numFmtId="10" fontId="3" fillId="0" borderId="0" xfId="4" applyNumberFormat="1" applyFont="1" applyFill="1"/>
    <xf numFmtId="9" fontId="3" fillId="0" borderId="0" xfId="4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43" fontId="4" fillId="0" borderId="4" xfId="2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43" fontId="4" fillId="0" borderId="2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/>
    <xf numFmtId="9" fontId="6" fillId="0" borderId="1" xfId="4" applyFont="1" applyFill="1" applyBorder="1"/>
    <xf numFmtId="0" fontId="5" fillId="0" borderId="0" xfId="0" applyFont="1" applyFill="1"/>
    <xf numFmtId="0" fontId="5" fillId="0" borderId="5" xfId="0" applyFont="1" applyFill="1" applyBorder="1"/>
    <xf numFmtId="9" fontId="6" fillId="0" borderId="5" xfId="4" applyFont="1" applyFill="1" applyBorder="1"/>
    <xf numFmtId="9" fontId="6" fillId="0" borderId="6" xfId="4" applyFont="1" applyFill="1" applyBorder="1"/>
    <xf numFmtId="164" fontId="5" fillId="0" borderId="1" xfId="1" applyNumberFormat="1" applyFont="1" applyFill="1" applyBorder="1"/>
    <xf numFmtId="164" fontId="5" fillId="0" borderId="5" xfId="1" applyNumberFormat="1" applyFont="1" applyFill="1" applyBorder="1"/>
    <xf numFmtId="164" fontId="5" fillId="0" borderId="7" xfId="1" applyNumberFormat="1" applyFont="1" applyFill="1" applyBorder="1"/>
    <xf numFmtId="164" fontId="5" fillId="0" borderId="8" xfId="1" applyNumberFormat="1" applyFont="1" applyFill="1" applyBorder="1"/>
    <xf numFmtId="43" fontId="4" fillId="0" borderId="9" xfId="2" applyFont="1" applyFill="1" applyBorder="1" applyAlignment="1">
      <alignment horizontal="left"/>
    </xf>
    <xf numFmtId="0" fontId="6" fillId="0" borderId="10" xfId="0" applyFont="1" applyFill="1" applyBorder="1" applyAlignment="1">
      <alignment vertical="center"/>
    </xf>
    <xf numFmtId="17" fontId="4" fillId="0" borderId="4" xfId="2" applyNumberFormat="1" applyFont="1" applyFill="1" applyBorder="1" applyAlignment="1">
      <alignment horizontal="center" vertical="center"/>
    </xf>
    <xf numFmtId="43" fontId="4" fillId="0" borderId="4" xfId="2" applyFont="1" applyFill="1" applyBorder="1" applyAlignment="1">
      <alignment horizontal="center" vertical="center"/>
    </xf>
    <xf numFmtId="17" fontId="4" fillId="0" borderId="9" xfId="2" applyNumberFormat="1" applyFont="1" applyFill="1" applyBorder="1" applyAlignment="1">
      <alignment horizontal="center"/>
    </xf>
    <xf numFmtId="17" fontId="4" fillId="0" borderId="4" xfId="2" applyNumberFormat="1" applyFont="1" applyFill="1" applyBorder="1" applyAlignment="1">
      <alignment horizontal="center"/>
    </xf>
    <xf numFmtId="43" fontId="4" fillId="0" borderId="3" xfId="2" applyFont="1" applyFill="1" applyBorder="1" applyAlignment="1">
      <alignment horizontal="center" vertical="center"/>
    </xf>
    <xf numFmtId="43" fontId="8" fillId="0" borderId="0" xfId="2" applyFont="1" applyFill="1"/>
    <xf numFmtId="0" fontId="4" fillId="0" borderId="0" xfId="0" applyFont="1" applyFill="1" applyBorder="1"/>
    <xf numFmtId="43" fontId="4" fillId="0" borderId="0" xfId="5" applyFont="1" applyFill="1" applyBorder="1" applyAlignment="1"/>
    <xf numFmtId="164" fontId="5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164" fontId="9" fillId="0" borderId="1" xfId="1" applyNumberFormat="1" applyFont="1" applyBorder="1" applyAlignment="1">
      <alignment horizontal="center" vertical="center" wrapText="1"/>
    </xf>
    <xf numFmtId="164" fontId="5" fillId="0" borderId="0" xfId="2" applyNumberFormat="1" applyFont="1" applyFill="1"/>
    <xf numFmtId="164" fontId="11" fillId="0" borderId="1" xfId="5" quotePrefix="1" applyNumberFormat="1" applyFont="1" applyBorder="1"/>
    <xf numFmtId="164" fontId="11" fillId="0" borderId="5" xfId="5" quotePrefix="1" applyNumberFormat="1" applyFont="1" applyBorder="1"/>
    <xf numFmtId="164" fontId="12" fillId="0" borderId="7" xfId="5" quotePrefix="1" applyNumberFormat="1" applyFont="1" applyBorder="1"/>
    <xf numFmtId="164" fontId="12" fillId="0" borderId="8" xfId="5" quotePrefix="1" applyNumberFormat="1" applyFont="1" applyBorder="1"/>
    <xf numFmtId="164" fontId="12" fillId="0" borderId="6" xfId="5" quotePrefix="1" applyNumberFormat="1" applyFont="1" applyBorder="1"/>
    <xf numFmtId="43" fontId="9" fillId="0" borderId="1" xfId="1" applyFont="1" applyBorder="1" applyAlignment="1">
      <alignment horizontal="center" vertical="center" wrapText="1"/>
    </xf>
    <xf numFmtId="0" fontId="3" fillId="0" borderId="0" xfId="6" applyFont="1" applyFill="1"/>
    <xf numFmtId="43" fontId="4" fillId="0" borderId="0" xfId="5" applyFont="1" applyFill="1"/>
    <xf numFmtId="43" fontId="4" fillId="2" borderId="0" xfId="5" applyFont="1" applyFill="1"/>
    <xf numFmtId="0" fontId="4" fillId="0" borderId="0" xfId="6" applyFont="1" applyFill="1"/>
    <xf numFmtId="43" fontId="4" fillId="2" borderId="0" xfId="5" applyFont="1" applyFill="1" applyAlignment="1">
      <alignment horizontal="center"/>
    </xf>
    <xf numFmtId="0" fontId="4" fillId="0" borderId="0" xfId="6" applyFont="1" applyFill="1" applyAlignment="1">
      <alignment horizontal="left"/>
    </xf>
    <xf numFmtId="43" fontId="4" fillId="0" borderId="19" xfId="5" applyFont="1" applyFill="1" applyBorder="1" applyAlignment="1">
      <alignment horizontal="center"/>
    </xf>
    <xf numFmtId="43" fontId="4" fillId="0" borderId="1" xfId="5" applyFont="1" applyFill="1" applyBorder="1" applyAlignment="1">
      <alignment horizontal="center"/>
    </xf>
    <xf numFmtId="43" fontId="4" fillId="0" borderId="20" xfId="5" applyFont="1" applyFill="1" applyBorder="1" applyAlignment="1">
      <alignment horizontal="center"/>
    </xf>
    <xf numFmtId="43" fontId="4" fillId="2" borderId="19" xfId="5" applyFont="1" applyFill="1" applyBorder="1" applyAlignment="1">
      <alignment horizontal="center"/>
    </xf>
    <xf numFmtId="43" fontId="4" fillId="2" borderId="1" xfId="5" applyFont="1" applyFill="1" applyBorder="1" applyAlignment="1">
      <alignment horizontal="center"/>
    </xf>
    <xf numFmtId="43" fontId="4" fillId="2" borderId="21" xfId="5" applyFont="1" applyFill="1" applyBorder="1" applyAlignment="1">
      <alignment horizontal="center"/>
    </xf>
    <xf numFmtId="43" fontId="4" fillId="0" borderId="21" xfId="5" applyFont="1" applyFill="1" applyBorder="1" applyAlignment="1">
      <alignment horizontal="center"/>
    </xf>
    <xf numFmtId="43" fontId="4" fillId="0" borderId="24" xfId="5" applyFont="1" applyFill="1" applyBorder="1" applyAlignment="1">
      <alignment horizontal="center" vertical="center"/>
    </xf>
    <xf numFmtId="43" fontId="4" fillId="0" borderId="25" xfId="5" applyFont="1" applyFill="1" applyBorder="1" applyAlignment="1">
      <alignment horizontal="center" vertical="center"/>
    </xf>
    <xf numFmtId="43" fontId="4" fillId="0" borderId="26" xfId="5" applyFont="1" applyFill="1" applyBorder="1" applyAlignment="1">
      <alignment horizontal="center" vertical="center"/>
    </xf>
    <xf numFmtId="43" fontId="4" fillId="2" borderId="24" xfId="5" applyFont="1" applyFill="1" applyBorder="1" applyAlignment="1">
      <alignment horizontal="center" vertical="center"/>
    </xf>
    <xf numFmtId="43" fontId="4" fillId="2" borderId="25" xfId="5" applyFont="1" applyFill="1" applyBorder="1" applyAlignment="1">
      <alignment horizontal="center" vertical="center"/>
    </xf>
    <xf numFmtId="43" fontId="4" fillId="2" borderId="26" xfId="5" applyFont="1" applyFill="1" applyBorder="1" applyAlignment="1">
      <alignment horizontal="center" vertical="center"/>
    </xf>
    <xf numFmtId="43" fontId="4" fillId="0" borderId="27" xfId="5" applyFont="1" applyFill="1" applyBorder="1" applyAlignment="1">
      <alignment horizontal="center" vertical="center"/>
    </xf>
    <xf numFmtId="0" fontId="4" fillId="0" borderId="0" xfId="6" applyFont="1" applyFill="1" applyAlignment="1">
      <alignment horizontal="center" vertical="center"/>
    </xf>
    <xf numFmtId="0" fontId="5" fillId="0" borderId="28" xfId="6" applyFont="1" applyFill="1" applyBorder="1"/>
    <xf numFmtId="164" fontId="5" fillId="0" borderId="29" xfId="1" applyNumberFormat="1" applyFont="1" applyFill="1" applyBorder="1"/>
    <xf numFmtId="164" fontId="5" fillId="0" borderId="11" xfId="1" applyNumberFormat="1" applyFont="1" applyFill="1" applyBorder="1"/>
    <xf numFmtId="164" fontId="5" fillId="0" borderId="30" xfId="1" applyNumberFormat="1" applyFont="1" applyFill="1" applyBorder="1"/>
    <xf numFmtId="164" fontId="5" fillId="2" borderId="29" xfId="1" applyNumberFormat="1" applyFont="1" applyFill="1" applyBorder="1"/>
    <xf numFmtId="164" fontId="5" fillId="2" borderId="11" xfId="1" applyNumberFormat="1" applyFont="1" applyFill="1" applyBorder="1"/>
    <xf numFmtId="164" fontId="5" fillId="2" borderId="30" xfId="1" applyNumberFormat="1" applyFont="1" applyFill="1" applyBorder="1"/>
    <xf numFmtId="9" fontId="6" fillId="0" borderId="28" xfId="4" applyFont="1" applyFill="1" applyBorder="1"/>
    <xf numFmtId="0" fontId="5" fillId="0" borderId="0" xfId="6" applyFont="1" applyFill="1"/>
    <xf numFmtId="0" fontId="5" fillId="0" borderId="31" xfId="6" applyFont="1" applyFill="1" applyBorder="1"/>
    <xf numFmtId="164" fontId="5" fillId="0" borderId="32" xfId="1" applyNumberFormat="1" applyFont="1" applyFill="1" applyBorder="1"/>
    <xf numFmtId="164" fontId="5" fillId="0" borderId="33" xfId="1" applyNumberFormat="1" applyFont="1" applyFill="1" applyBorder="1"/>
    <xf numFmtId="164" fontId="5" fillId="2" borderId="32" xfId="1" applyNumberFormat="1" applyFont="1" applyFill="1" applyBorder="1"/>
    <xf numFmtId="164" fontId="5" fillId="2" borderId="1" xfId="1" applyNumberFormat="1" applyFont="1" applyFill="1" applyBorder="1"/>
    <xf numFmtId="164" fontId="5" fillId="2" borderId="33" xfId="1" applyNumberFormat="1" applyFont="1" applyFill="1" applyBorder="1"/>
    <xf numFmtId="9" fontId="6" fillId="0" borderId="31" xfId="4" applyFont="1" applyFill="1" applyBorder="1"/>
    <xf numFmtId="0" fontId="5" fillId="0" borderId="34" xfId="6" applyFont="1" applyFill="1" applyBorder="1"/>
    <xf numFmtId="164" fontId="5" fillId="0" borderId="35" xfId="1" applyNumberFormat="1" applyFont="1" applyFill="1" applyBorder="1"/>
    <xf numFmtId="164" fontId="5" fillId="0" borderId="36" xfId="1" applyNumberFormat="1" applyFont="1" applyFill="1" applyBorder="1"/>
    <xf numFmtId="164" fontId="5" fillId="2" borderId="35" xfId="1" applyNumberFormat="1" applyFont="1" applyFill="1" applyBorder="1"/>
    <xf numFmtId="164" fontId="5" fillId="2" borderId="5" xfId="1" applyNumberFormat="1" applyFont="1" applyFill="1" applyBorder="1"/>
    <xf numFmtId="164" fontId="5" fillId="2" borderId="36" xfId="1" applyNumberFormat="1" applyFont="1" applyFill="1" applyBorder="1"/>
    <xf numFmtId="9" fontId="6" fillId="0" borderId="37" xfId="4" applyFont="1" applyFill="1" applyBorder="1"/>
    <xf numFmtId="0" fontId="6" fillId="0" borderId="38" xfId="6" applyFont="1" applyFill="1" applyBorder="1" applyAlignment="1">
      <alignment vertical="center"/>
    </xf>
    <xf numFmtId="164" fontId="5" fillId="0" borderId="6" xfId="1" applyNumberFormat="1" applyFont="1" applyFill="1" applyBorder="1"/>
    <xf numFmtId="164" fontId="5" fillId="2" borderId="7" xfId="1" applyNumberFormat="1" applyFont="1" applyFill="1" applyBorder="1"/>
    <xf numFmtId="164" fontId="5" fillId="2" borderId="8" xfId="1" applyNumberFormat="1" applyFont="1" applyFill="1" applyBorder="1"/>
    <xf numFmtId="164" fontId="5" fillId="2" borderId="6" xfId="1" applyNumberFormat="1" applyFont="1" applyFill="1" applyBorder="1"/>
    <xf numFmtId="9" fontId="6" fillId="0" borderId="10" xfId="4" applyFont="1" applyFill="1" applyBorder="1"/>
    <xf numFmtId="43" fontId="4" fillId="0" borderId="39" xfId="2" applyFont="1" applyFill="1" applyBorder="1" applyAlignment="1"/>
    <xf numFmtId="43" fontId="4" fillId="0" borderId="39" xfId="2" applyFont="1" applyFill="1" applyBorder="1"/>
    <xf numFmtId="10" fontId="3" fillId="0" borderId="39" xfId="4" applyNumberFormat="1" applyFont="1" applyFill="1" applyBorder="1"/>
    <xf numFmtId="43" fontId="4" fillId="0" borderId="15" xfId="5" applyFont="1" applyFill="1" applyBorder="1" applyAlignment="1"/>
    <xf numFmtId="43" fontId="4" fillId="0" borderId="17" xfId="5" applyFont="1" applyFill="1" applyBorder="1" applyAlignment="1"/>
    <xf numFmtId="164" fontId="5" fillId="3" borderId="29" xfId="1" applyNumberFormat="1" applyFont="1" applyFill="1" applyBorder="1"/>
    <xf numFmtId="164" fontId="5" fillId="3" borderId="32" xfId="1" applyNumberFormat="1" applyFont="1" applyFill="1" applyBorder="1"/>
    <xf numFmtId="164" fontId="5" fillId="3" borderId="35" xfId="1" applyNumberFormat="1" applyFont="1" applyFill="1" applyBorder="1"/>
    <xf numFmtId="164" fontId="5" fillId="3" borderId="7" xfId="1" applyNumberFormat="1" applyFont="1" applyFill="1" applyBorder="1"/>
    <xf numFmtId="9" fontId="7" fillId="0" borderId="5" xfId="4" applyFont="1" applyFill="1" applyBorder="1" applyAlignment="1">
      <alignment horizontal="center" vertical="center" wrapText="1"/>
    </xf>
    <xf numFmtId="9" fontId="7" fillId="0" borderId="11" xfId="4" applyFont="1" applyFill="1" applyBorder="1" applyAlignment="1">
      <alignment horizontal="center" vertical="center" wrapText="1"/>
    </xf>
    <xf numFmtId="43" fontId="4" fillId="0" borderId="40" xfId="2" applyFont="1" applyFill="1" applyBorder="1" applyAlignment="1">
      <alignment horizontal="center"/>
    </xf>
    <xf numFmtId="43" fontId="4" fillId="0" borderId="13" xfId="2" applyFont="1" applyFill="1" applyBorder="1" applyAlignment="1">
      <alignment horizontal="center"/>
    </xf>
    <xf numFmtId="43" fontId="4" fillId="0" borderId="12" xfId="2" applyFont="1" applyFill="1" applyBorder="1" applyAlignment="1">
      <alignment horizontal="center"/>
    </xf>
    <xf numFmtId="164" fontId="10" fillId="0" borderId="4" xfId="1" applyNumberFormat="1" applyFont="1" applyFill="1" applyBorder="1" applyAlignment="1">
      <alignment horizontal="center"/>
    </xf>
    <xf numFmtId="164" fontId="10" fillId="0" borderId="9" xfId="1" applyNumberFormat="1" applyFont="1" applyFill="1" applyBorder="1" applyAlignment="1">
      <alignment horizontal="center"/>
    </xf>
    <xf numFmtId="164" fontId="10" fillId="0" borderId="14" xfId="1" applyNumberFormat="1" applyFont="1" applyFill="1" applyBorder="1" applyAlignment="1">
      <alignment horizontal="center"/>
    </xf>
    <xf numFmtId="43" fontId="4" fillId="0" borderId="4" xfId="2" applyFont="1" applyFill="1" applyBorder="1" applyAlignment="1">
      <alignment horizontal="center"/>
    </xf>
    <xf numFmtId="43" fontId="4" fillId="0" borderId="14" xfId="2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0" fontId="4" fillId="0" borderId="23" xfId="6" applyFont="1" applyFill="1" applyBorder="1" applyAlignment="1">
      <alignment horizontal="center" vertical="center"/>
    </xf>
    <xf numFmtId="43" fontId="4" fillId="3" borderId="35" xfId="5" applyFont="1" applyFill="1" applyBorder="1" applyAlignment="1">
      <alignment horizontal="center" vertical="center" wrapText="1"/>
    </xf>
    <xf numFmtId="43" fontId="4" fillId="3" borderId="41" xfId="5" applyFont="1" applyFill="1" applyBorder="1" applyAlignment="1">
      <alignment horizontal="center" vertical="center" wrapText="1"/>
    </xf>
    <xf numFmtId="43" fontId="4" fillId="0" borderId="36" xfId="5" applyFont="1" applyFill="1" applyBorder="1" applyAlignment="1">
      <alignment horizontal="center" vertical="center" wrapText="1"/>
    </xf>
    <xf numFmtId="43" fontId="4" fillId="0" borderId="42" xfId="5" applyFont="1" applyFill="1" applyBorder="1" applyAlignment="1">
      <alignment horizontal="center" vertical="center" wrapText="1"/>
    </xf>
    <xf numFmtId="43" fontId="4" fillId="0" borderId="43" xfId="5" applyFont="1" applyFill="1" applyBorder="1" applyAlignment="1">
      <alignment horizontal="center"/>
    </xf>
    <xf numFmtId="17" fontId="4" fillId="0" borderId="15" xfId="5" applyNumberFormat="1" applyFont="1" applyFill="1" applyBorder="1" applyAlignment="1">
      <alignment horizontal="center"/>
    </xf>
    <xf numFmtId="17" fontId="4" fillId="0" borderId="16" xfId="5" applyNumberFormat="1" applyFont="1" applyFill="1" applyBorder="1" applyAlignment="1">
      <alignment horizontal="center"/>
    </xf>
    <xf numFmtId="17" fontId="4" fillId="0" borderId="17" xfId="5" applyNumberFormat="1" applyFont="1" applyFill="1" applyBorder="1" applyAlignment="1">
      <alignment horizontal="center"/>
    </xf>
    <xf numFmtId="17" fontId="4" fillId="2" borderId="15" xfId="5" applyNumberFormat="1" applyFont="1" applyFill="1" applyBorder="1" applyAlignment="1">
      <alignment horizontal="center"/>
    </xf>
    <xf numFmtId="17" fontId="4" fillId="2" borderId="16" xfId="5" applyNumberFormat="1" applyFont="1" applyFill="1" applyBorder="1" applyAlignment="1">
      <alignment horizontal="center"/>
    </xf>
    <xf numFmtId="17" fontId="4" fillId="2" borderId="17" xfId="5" applyNumberFormat="1" applyFont="1" applyFill="1" applyBorder="1" applyAlignment="1">
      <alignment horizontal="center"/>
    </xf>
    <xf numFmtId="10" fontId="6" fillId="0" borderId="18" xfId="4" applyNumberFormat="1" applyFont="1" applyFill="1" applyBorder="1" applyAlignment="1">
      <alignment horizontal="center" vertical="center" wrapText="1"/>
    </xf>
    <xf numFmtId="10" fontId="6" fillId="0" borderId="22" xfId="4" applyNumberFormat="1" applyFont="1" applyFill="1" applyBorder="1" applyAlignment="1">
      <alignment horizontal="center" vertical="center" wrapText="1"/>
    </xf>
    <xf numFmtId="10" fontId="6" fillId="0" borderId="23" xfId="4" applyNumberFormat="1" applyFont="1" applyFill="1" applyBorder="1" applyAlignment="1">
      <alignment horizontal="center" vertical="center" wrapText="1"/>
    </xf>
    <xf numFmtId="43" fontId="4" fillId="0" borderId="15" xfId="5" applyFont="1" applyFill="1" applyBorder="1" applyAlignment="1">
      <alignment horizontal="center"/>
    </xf>
    <xf numFmtId="43" fontId="4" fillId="0" borderId="16" xfId="5" applyFont="1" applyFill="1" applyBorder="1" applyAlignment="1">
      <alignment horizontal="center"/>
    </xf>
    <xf numFmtId="43" fontId="4" fillId="0" borderId="17" xfId="5" applyFont="1" applyFill="1" applyBorder="1" applyAlignment="1">
      <alignment horizontal="center"/>
    </xf>
    <xf numFmtId="9" fontId="6" fillId="0" borderId="18" xfId="4" applyFont="1" applyFill="1" applyBorder="1" applyAlignment="1">
      <alignment horizontal="center" vertical="center" wrapText="1"/>
    </xf>
    <xf numFmtId="9" fontId="6" fillId="0" borderId="22" xfId="4" applyFont="1" applyFill="1" applyBorder="1" applyAlignment="1">
      <alignment horizontal="center" vertical="center" wrapText="1"/>
    </xf>
    <xf numFmtId="9" fontId="6" fillId="0" borderId="23" xfId="4" applyFont="1" applyFill="1" applyBorder="1" applyAlignment="1">
      <alignment horizontal="center" vertical="center" wrapText="1"/>
    </xf>
    <xf numFmtId="164" fontId="4" fillId="0" borderId="0" xfId="0" applyNumberFormat="1" applyFont="1" applyFill="1"/>
  </cellXfs>
  <cellStyles count="7">
    <cellStyle name="Millares" xfId="1" builtinId="3"/>
    <cellStyle name="Millares 2" xfId="2"/>
    <cellStyle name="Millares 2 2" xfId="5"/>
    <cellStyle name="Normal" xfId="0" builtinId="0"/>
    <cellStyle name="Normal 2" xfId="3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Archivos%20Compartidos%20RelMun/Coparticipaci&#243;n/16.-%20Acuerdo%20Nacion%20Provincias%20por%2015/Dev.%203%25%20en%20Copa%20-%20A&#241;o%202016/Dev.%203%25%20%20en%20Copa%20Diaria%20-%2008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 - Rep. 2819"/>
      <sheetName val="Dev. 3% diaria x Municipio "/>
    </sheetNames>
    <sheetDataSet>
      <sheetData sheetId="0"/>
      <sheetData sheetId="1">
        <row r="84">
          <cell r="BV84">
            <v>221859466.88673666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86"/>
  <sheetViews>
    <sheetView tabSelected="1" zoomScale="92" zoomScaleNormal="9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baseColWidth="10" defaultColWidth="11.5703125" defaultRowHeight="13.5" x14ac:dyDescent="0.25"/>
  <cols>
    <col min="1" max="1" width="23.7109375" style="5" customWidth="1"/>
    <col min="2" max="3" width="11.7109375" style="2" customWidth="1"/>
    <col min="4" max="4" width="8.7109375" style="3" customWidth="1"/>
    <col min="5" max="5" width="12.42578125" style="2" customWidth="1"/>
    <col min="6" max="6" width="12.140625" style="2" customWidth="1"/>
    <col min="7" max="7" width="8.7109375" style="3" customWidth="1"/>
    <col min="8" max="16384" width="11.5703125" style="5"/>
  </cols>
  <sheetData>
    <row r="1" spans="1:7" x14ac:dyDescent="0.25">
      <c r="A1" s="1" t="s">
        <v>96</v>
      </c>
    </row>
    <row r="2" spans="1:7" s="29" customFormat="1" ht="15.75" customHeight="1" x14ac:dyDescent="0.25">
      <c r="A2" s="30"/>
      <c r="B2" s="91"/>
      <c r="C2" s="92"/>
      <c r="D2" s="93"/>
      <c r="E2" s="92"/>
      <c r="F2" s="92"/>
      <c r="G2" s="93"/>
    </row>
    <row r="3" spans="1:7" ht="13.5" customHeight="1" x14ac:dyDescent="0.25">
      <c r="A3" s="1"/>
      <c r="B3" s="102" t="s">
        <v>92</v>
      </c>
      <c r="C3" s="103"/>
      <c r="D3" s="100" t="s">
        <v>85</v>
      </c>
      <c r="E3" s="104" t="s">
        <v>92</v>
      </c>
      <c r="F3" s="103"/>
      <c r="G3" s="100" t="s">
        <v>85</v>
      </c>
    </row>
    <row r="4" spans="1:7" s="10" customFormat="1" ht="21" customHeight="1" x14ac:dyDescent="0.2">
      <c r="A4" s="8" t="s">
        <v>83</v>
      </c>
      <c r="B4" s="23">
        <v>42217</v>
      </c>
      <c r="C4" s="23">
        <v>42583</v>
      </c>
      <c r="D4" s="101"/>
      <c r="E4" s="24" t="s">
        <v>86</v>
      </c>
      <c r="F4" s="24" t="s">
        <v>87</v>
      </c>
      <c r="G4" s="101"/>
    </row>
    <row r="5" spans="1:7" s="13" customFormat="1" x14ac:dyDescent="0.3">
      <c r="A5" s="11" t="s">
        <v>5</v>
      </c>
      <c r="B5" s="17">
        <v>1460345.8599999999</v>
      </c>
      <c r="C5" s="17">
        <v>1885735.48</v>
      </c>
      <c r="D5" s="12">
        <f>+(C5/B5)-1</f>
        <v>0.29129374872881142</v>
      </c>
      <c r="E5" s="17">
        <v>8880664.1899999995</v>
      </c>
      <c r="F5" s="17">
        <v>11495955.25</v>
      </c>
      <c r="G5" s="12">
        <f>+(F5/E5)-1</f>
        <v>0.29449273208021176</v>
      </c>
    </row>
    <row r="6" spans="1:7" s="13" customFormat="1" x14ac:dyDescent="0.3">
      <c r="A6" s="11" t="s">
        <v>6</v>
      </c>
      <c r="B6" s="17">
        <v>1803640.79</v>
      </c>
      <c r="C6" s="17">
        <v>2308399.9699999997</v>
      </c>
      <c r="D6" s="12">
        <f t="shared" ref="D6:D69" si="0">+(C6/B6)-1</f>
        <v>0.27985571339845317</v>
      </c>
      <c r="E6" s="17">
        <v>10704839.230000004</v>
      </c>
      <c r="F6" s="17">
        <v>13701993.529999994</v>
      </c>
      <c r="G6" s="12">
        <f t="shared" ref="G6:G69" si="1">+(F6/E6)-1</f>
        <v>0.2799812529272323</v>
      </c>
    </row>
    <row r="7" spans="1:7" s="13" customFormat="1" x14ac:dyDescent="0.3">
      <c r="A7" s="11" t="s">
        <v>7</v>
      </c>
      <c r="B7" s="17">
        <v>1661621.56</v>
      </c>
      <c r="C7" s="17">
        <v>2131399.41</v>
      </c>
      <c r="D7" s="12">
        <f t="shared" si="0"/>
        <v>0.28272252919010032</v>
      </c>
      <c r="E7" s="17">
        <v>10178020.759999998</v>
      </c>
      <c r="F7" s="17">
        <v>13130791.619999997</v>
      </c>
      <c r="G7" s="12">
        <f t="shared" si="1"/>
        <v>0.29011248155481262</v>
      </c>
    </row>
    <row r="8" spans="1:7" s="13" customFormat="1" x14ac:dyDescent="0.3">
      <c r="A8" s="11" t="s">
        <v>8</v>
      </c>
      <c r="B8" s="17">
        <v>1614062.3199999998</v>
      </c>
      <c r="C8" s="17">
        <v>2102569.1799999997</v>
      </c>
      <c r="D8" s="12">
        <f t="shared" si="0"/>
        <v>0.30265675243568047</v>
      </c>
      <c r="E8" s="17">
        <v>9786169.5300000068</v>
      </c>
      <c r="F8" s="17">
        <v>12710785.029999999</v>
      </c>
      <c r="G8" s="12">
        <f t="shared" si="1"/>
        <v>0.29885191453453097</v>
      </c>
    </row>
    <row r="9" spans="1:7" s="13" customFormat="1" x14ac:dyDescent="0.3">
      <c r="A9" s="11" t="s">
        <v>9</v>
      </c>
      <c r="B9" s="17">
        <v>3542571.1399999997</v>
      </c>
      <c r="C9" s="17">
        <v>4631096.9799999995</v>
      </c>
      <c r="D9" s="12">
        <f t="shared" si="0"/>
        <v>0.30727000164067286</v>
      </c>
      <c r="E9" s="17">
        <v>21398468.580000009</v>
      </c>
      <c r="F9" s="17">
        <v>27860441.690000005</v>
      </c>
      <c r="G9" s="12">
        <f t="shared" si="1"/>
        <v>0.30198297068976476</v>
      </c>
    </row>
    <row r="10" spans="1:7" s="13" customFormat="1" x14ac:dyDescent="0.3">
      <c r="A10" s="11" t="s">
        <v>10</v>
      </c>
      <c r="B10" s="17">
        <v>3222374.25</v>
      </c>
      <c r="C10" s="17">
        <v>4169117.6799999997</v>
      </c>
      <c r="D10" s="12">
        <f t="shared" si="0"/>
        <v>0.29380306461920114</v>
      </c>
      <c r="E10" s="17">
        <v>19255783.729999997</v>
      </c>
      <c r="F10" s="17">
        <v>24515257.800000008</v>
      </c>
      <c r="G10" s="12">
        <f t="shared" si="1"/>
        <v>0.27313736712808478</v>
      </c>
    </row>
    <row r="11" spans="1:7" s="13" customFormat="1" x14ac:dyDescent="0.3">
      <c r="A11" s="11" t="s">
        <v>11</v>
      </c>
      <c r="B11" s="17">
        <v>1794990.6799999997</v>
      </c>
      <c r="C11" s="17">
        <v>2398789.2400000002</v>
      </c>
      <c r="D11" s="12">
        <f t="shared" si="0"/>
        <v>0.33637977440640565</v>
      </c>
      <c r="E11" s="17">
        <v>11190763.650000002</v>
      </c>
      <c r="F11" s="17">
        <v>15042377.940000009</v>
      </c>
      <c r="G11" s="12">
        <f t="shared" si="1"/>
        <v>0.34417796769392095</v>
      </c>
    </row>
    <row r="12" spans="1:7" s="13" customFormat="1" x14ac:dyDescent="0.3">
      <c r="A12" s="11" t="s">
        <v>12</v>
      </c>
      <c r="B12" s="17">
        <v>1618278.3999999999</v>
      </c>
      <c r="C12" s="17">
        <v>2105941.6</v>
      </c>
      <c r="D12" s="12">
        <f t="shared" si="0"/>
        <v>0.30134691286740289</v>
      </c>
      <c r="E12" s="17">
        <v>9540955.6099999994</v>
      </c>
      <c r="F12" s="17">
        <v>12406417.579999998</v>
      </c>
      <c r="G12" s="12">
        <f t="shared" si="1"/>
        <v>0.30033280597141343</v>
      </c>
    </row>
    <row r="13" spans="1:7" s="13" customFormat="1" x14ac:dyDescent="0.3">
      <c r="A13" s="11" t="s">
        <v>13</v>
      </c>
      <c r="B13" s="17">
        <v>2621141.7499999995</v>
      </c>
      <c r="C13" s="17">
        <v>3357227.88</v>
      </c>
      <c r="D13" s="12">
        <f t="shared" si="0"/>
        <v>0.2808265253109643</v>
      </c>
      <c r="E13" s="17">
        <v>16083219.580000002</v>
      </c>
      <c r="F13" s="17">
        <v>20599531.879999999</v>
      </c>
      <c r="G13" s="12">
        <f t="shared" si="1"/>
        <v>0.28080896847396009</v>
      </c>
    </row>
    <row r="14" spans="1:7" s="13" customFormat="1" x14ac:dyDescent="0.3">
      <c r="A14" s="11" t="s">
        <v>14</v>
      </c>
      <c r="B14" s="17">
        <v>10572759.9</v>
      </c>
      <c r="C14" s="17">
        <v>13997521.660000002</v>
      </c>
      <c r="D14" s="12">
        <f t="shared" si="0"/>
        <v>0.32392315652604586</v>
      </c>
      <c r="E14" s="17">
        <v>64267096.210000001</v>
      </c>
      <c r="F14" s="17">
        <v>84089531.890000001</v>
      </c>
      <c r="G14" s="12">
        <f t="shared" si="1"/>
        <v>0.3084383276821463</v>
      </c>
    </row>
    <row r="15" spans="1:7" s="13" customFormat="1" x14ac:dyDescent="0.3">
      <c r="A15" s="11" t="s">
        <v>15</v>
      </c>
      <c r="B15" s="17">
        <v>9033572.129999999</v>
      </c>
      <c r="C15" s="17">
        <v>11865495.209999999</v>
      </c>
      <c r="D15" s="12">
        <f t="shared" si="0"/>
        <v>0.31348873283419509</v>
      </c>
      <c r="E15" s="17">
        <v>54613062.599999987</v>
      </c>
      <c r="F15" s="17">
        <v>70294326.109999985</v>
      </c>
      <c r="G15" s="12">
        <f t="shared" si="1"/>
        <v>0.28713393396106679</v>
      </c>
    </row>
    <row r="16" spans="1:7" s="13" customFormat="1" x14ac:dyDescent="0.3">
      <c r="A16" s="11" t="s">
        <v>16</v>
      </c>
      <c r="B16" s="17">
        <v>1925004.38</v>
      </c>
      <c r="C16" s="17">
        <v>2599491.8800000004</v>
      </c>
      <c r="D16" s="12">
        <f t="shared" si="0"/>
        <v>0.35038231964957944</v>
      </c>
      <c r="E16" s="17">
        <v>11606716.149999999</v>
      </c>
      <c r="F16" s="17">
        <v>15533988.769999998</v>
      </c>
      <c r="G16" s="12">
        <f t="shared" si="1"/>
        <v>0.33836208013064906</v>
      </c>
    </row>
    <row r="17" spans="1:7" s="13" customFormat="1" x14ac:dyDescent="0.3">
      <c r="A17" s="11" t="s">
        <v>17</v>
      </c>
      <c r="B17" s="17">
        <v>1703537.02</v>
      </c>
      <c r="C17" s="17">
        <v>2199861.7699999996</v>
      </c>
      <c r="D17" s="12">
        <f t="shared" si="0"/>
        <v>0.29134955341328572</v>
      </c>
      <c r="E17" s="17">
        <v>10116052.140000001</v>
      </c>
      <c r="F17" s="17">
        <v>13100934.189999999</v>
      </c>
      <c r="G17" s="12">
        <f t="shared" si="1"/>
        <v>0.29506392500661804</v>
      </c>
    </row>
    <row r="18" spans="1:7" s="13" customFormat="1" x14ac:dyDescent="0.3">
      <c r="A18" s="11" t="s">
        <v>18</v>
      </c>
      <c r="B18" s="17">
        <v>1538878.79</v>
      </c>
      <c r="C18" s="17">
        <v>1962090.1700000002</v>
      </c>
      <c r="D18" s="12">
        <f t="shared" si="0"/>
        <v>0.27501280981330578</v>
      </c>
      <c r="E18" s="17">
        <v>9139855.9799999986</v>
      </c>
      <c r="F18" s="17">
        <v>11739627.26</v>
      </c>
      <c r="G18" s="12">
        <f t="shared" si="1"/>
        <v>0.28444335290281031</v>
      </c>
    </row>
    <row r="19" spans="1:7" s="13" customFormat="1" x14ac:dyDescent="0.3">
      <c r="A19" s="11" t="s">
        <v>19</v>
      </c>
      <c r="B19" s="17">
        <v>20029622.389999997</v>
      </c>
      <c r="C19" s="17">
        <v>25494350.699999999</v>
      </c>
      <c r="D19" s="12">
        <f t="shared" si="0"/>
        <v>0.27283231823323462</v>
      </c>
      <c r="E19" s="17">
        <v>116017664.57999995</v>
      </c>
      <c r="F19" s="17">
        <v>148687642.92999998</v>
      </c>
      <c r="G19" s="12">
        <f t="shared" si="1"/>
        <v>0.28159486288807734</v>
      </c>
    </row>
    <row r="20" spans="1:7" s="13" customFormat="1" x14ac:dyDescent="0.3">
      <c r="A20" s="11" t="s">
        <v>20</v>
      </c>
      <c r="B20" s="17">
        <v>41611037.650000006</v>
      </c>
      <c r="C20" s="17">
        <v>54100917.910000004</v>
      </c>
      <c r="D20" s="12">
        <f t="shared" si="0"/>
        <v>0.30015786592622962</v>
      </c>
      <c r="E20" s="17">
        <v>240613186.75999999</v>
      </c>
      <c r="F20" s="17">
        <v>308662453.19999993</v>
      </c>
      <c r="G20" s="12">
        <f t="shared" si="1"/>
        <v>0.28281603080996476</v>
      </c>
    </row>
    <row r="21" spans="1:7" s="13" customFormat="1" x14ac:dyDescent="0.3">
      <c r="A21" s="11" t="s">
        <v>21</v>
      </c>
      <c r="B21" s="17">
        <v>1567016.08</v>
      </c>
      <c r="C21" s="17">
        <v>1993008.5599999998</v>
      </c>
      <c r="D21" s="12">
        <f t="shared" si="0"/>
        <v>0.27184946308910862</v>
      </c>
      <c r="E21" s="17">
        <v>9317862.6199999992</v>
      </c>
      <c r="F21" s="17">
        <v>11927595.779999996</v>
      </c>
      <c r="G21" s="12">
        <f t="shared" si="1"/>
        <v>0.28007851869359257</v>
      </c>
    </row>
    <row r="22" spans="1:7" s="13" customFormat="1" x14ac:dyDescent="0.3">
      <c r="A22" s="11" t="s">
        <v>22</v>
      </c>
      <c r="B22" s="17">
        <v>7073284.5899999999</v>
      </c>
      <c r="C22" s="17">
        <v>9276211.0899999999</v>
      </c>
      <c r="D22" s="12">
        <f t="shared" si="0"/>
        <v>0.31144321594446134</v>
      </c>
      <c r="E22" s="17">
        <v>44054565.350000024</v>
      </c>
      <c r="F22" s="17">
        <v>57286524.29999999</v>
      </c>
      <c r="G22" s="12">
        <f t="shared" si="1"/>
        <v>0.30035386446049595</v>
      </c>
    </row>
    <row r="23" spans="1:7" s="13" customFormat="1" x14ac:dyDescent="0.3">
      <c r="A23" s="11" t="s">
        <v>23</v>
      </c>
      <c r="B23" s="17">
        <v>5543779.9199999999</v>
      </c>
      <c r="C23" s="17">
        <v>7034865.9300000006</v>
      </c>
      <c r="D23" s="12">
        <f t="shared" si="0"/>
        <v>0.26896558512734048</v>
      </c>
      <c r="E23" s="17">
        <v>34179677.189999983</v>
      </c>
      <c r="F23" s="17">
        <v>43696535.79999999</v>
      </c>
      <c r="G23" s="12">
        <f t="shared" si="1"/>
        <v>0.27843617589180658</v>
      </c>
    </row>
    <row r="24" spans="1:7" s="13" customFormat="1" x14ac:dyDescent="0.3">
      <c r="A24" s="11" t="s">
        <v>24</v>
      </c>
      <c r="B24" s="17">
        <v>1416701.1700000002</v>
      </c>
      <c r="C24" s="17">
        <v>1826885.96</v>
      </c>
      <c r="D24" s="12">
        <f t="shared" si="0"/>
        <v>0.28953515299207355</v>
      </c>
      <c r="E24" s="17">
        <v>8489457.5899999999</v>
      </c>
      <c r="F24" s="17">
        <v>10968506.309999993</v>
      </c>
      <c r="G24" s="12">
        <f t="shared" si="1"/>
        <v>0.29201497194828363</v>
      </c>
    </row>
    <row r="25" spans="1:7" s="13" customFormat="1" x14ac:dyDescent="0.3">
      <c r="A25" s="11" t="s">
        <v>25</v>
      </c>
      <c r="B25" s="17">
        <v>1869961.8199999998</v>
      </c>
      <c r="C25" s="17">
        <v>2399368.71</v>
      </c>
      <c r="D25" s="12">
        <f t="shared" si="0"/>
        <v>0.28311106908054429</v>
      </c>
      <c r="E25" s="17">
        <v>10964053.460000003</v>
      </c>
      <c r="F25" s="17">
        <v>14088971.880000012</v>
      </c>
      <c r="G25" s="12">
        <f t="shared" si="1"/>
        <v>0.28501488353742555</v>
      </c>
    </row>
    <row r="26" spans="1:7" s="13" customFormat="1" x14ac:dyDescent="0.3">
      <c r="A26" s="11" t="s">
        <v>26</v>
      </c>
      <c r="B26" s="17">
        <v>6066712.4399999995</v>
      </c>
      <c r="C26" s="17">
        <v>8096001.04</v>
      </c>
      <c r="D26" s="12">
        <f t="shared" si="0"/>
        <v>0.33449559709146204</v>
      </c>
      <c r="E26" s="17">
        <v>36505586.640000001</v>
      </c>
      <c r="F26" s="17">
        <v>48474725.029999994</v>
      </c>
      <c r="G26" s="12">
        <f t="shared" si="1"/>
        <v>0.32787141617620619</v>
      </c>
    </row>
    <row r="27" spans="1:7" s="13" customFormat="1" x14ac:dyDescent="0.3">
      <c r="A27" s="11" t="s">
        <v>27</v>
      </c>
      <c r="B27" s="17">
        <v>5180048.33</v>
      </c>
      <c r="C27" s="17">
        <v>6650028.3100000005</v>
      </c>
      <c r="D27" s="12">
        <f t="shared" si="0"/>
        <v>0.28377727124410823</v>
      </c>
      <c r="E27" s="17">
        <v>30961625.150000006</v>
      </c>
      <c r="F27" s="17">
        <v>39594831.459999993</v>
      </c>
      <c r="G27" s="12">
        <f t="shared" si="1"/>
        <v>0.27883569638785533</v>
      </c>
    </row>
    <row r="28" spans="1:7" s="13" customFormat="1" x14ac:dyDescent="0.3">
      <c r="A28" s="11" t="s">
        <v>28</v>
      </c>
      <c r="B28" s="17">
        <v>1933861.48</v>
      </c>
      <c r="C28" s="17">
        <v>2526060.35</v>
      </c>
      <c r="D28" s="12">
        <f t="shared" si="0"/>
        <v>0.30622610570846054</v>
      </c>
      <c r="E28" s="17">
        <v>11673076.349999992</v>
      </c>
      <c r="F28" s="17">
        <v>15286651.180000007</v>
      </c>
      <c r="G28" s="12">
        <f t="shared" si="1"/>
        <v>0.30956491002476971</v>
      </c>
    </row>
    <row r="29" spans="1:7" s="13" customFormat="1" x14ac:dyDescent="0.3">
      <c r="A29" s="11" t="s">
        <v>29</v>
      </c>
      <c r="B29" s="17">
        <v>2227464.29</v>
      </c>
      <c r="C29" s="17">
        <v>2902871.29</v>
      </c>
      <c r="D29" s="12">
        <f t="shared" si="0"/>
        <v>0.30321788009449979</v>
      </c>
      <c r="E29" s="17">
        <v>13733830.649999999</v>
      </c>
      <c r="F29" s="17">
        <v>17904520.98</v>
      </c>
      <c r="G29" s="12">
        <f t="shared" si="1"/>
        <v>0.30368004646977376</v>
      </c>
    </row>
    <row r="30" spans="1:7" s="13" customFormat="1" x14ac:dyDescent="0.3">
      <c r="A30" s="11" t="s">
        <v>30</v>
      </c>
      <c r="B30" s="17">
        <v>3555121.05</v>
      </c>
      <c r="C30" s="17">
        <v>4639686.9800000004</v>
      </c>
      <c r="D30" s="12">
        <f t="shared" si="0"/>
        <v>0.30507144897358729</v>
      </c>
      <c r="E30" s="17">
        <v>21282305.390000004</v>
      </c>
      <c r="F30" s="17">
        <v>28331689.899999984</v>
      </c>
      <c r="G30" s="12">
        <f t="shared" si="1"/>
        <v>0.33123218471022886</v>
      </c>
    </row>
    <row r="31" spans="1:7" s="13" customFormat="1" x14ac:dyDescent="0.3">
      <c r="A31" s="11" t="s">
        <v>31</v>
      </c>
      <c r="B31" s="17">
        <v>1475695.34</v>
      </c>
      <c r="C31" s="17">
        <v>1897489.0299999998</v>
      </c>
      <c r="D31" s="12">
        <f t="shared" si="0"/>
        <v>0.28582707999877521</v>
      </c>
      <c r="E31" s="17">
        <v>8821660.5300000012</v>
      </c>
      <c r="F31" s="17">
        <v>11317755.869999997</v>
      </c>
      <c r="G31" s="12">
        <f t="shared" si="1"/>
        <v>0.28295073603336629</v>
      </c>
    </row>
    <row r="32" spans="1:7" s="13" customFormat="1" x14ac:dyDescent="0.3">
      <c r="A32" s="11" t="s">
        <v>32</v>
      </c>
      <c r="B32" s="17">
        <v>2768795.21</v>
      </c>
      <c r="C32" s="17">
        <v>3529844.17</v>
      </c>
      <c r="D32" s="12">
        <f t="shared" si="0"/>
        <v>0.27486646800432735</v>
      </c>
      <c r="E32" s="17">
        <v>17013153.939999994</v>
      </c>
      <c r="F32" s="17">
        <v>22017036.04999999</v>
      </c>
      <c r="G32" s="12">
        <f t="shared" si="1"/>
        <v>0.29411842904890562</v>
      </c>
    </row>
    <row r="33" spans="1:7" s="13" customFormat="1" x14ac:dyDescent="0.3">
      <c r="A33" s="11" t="s">
        <v>33</v>
      </c>
      <c r="B33" s="17">
        <v>1734361.5</v>
      </c>
      <c r="C33" s="17">
        <v>2225081.09</v>
      </c>
      <c r="D33" s="12">
        <f t="shared" si="0"/>
        <v>0.28293962360211511</v>
      </c>
      <c r="E33" s="17">
        <v>10554387.530000007</v>
      </c>
      <c r="F33" s="17">
        <v>13417436.760000004</v>
      </c>
      <c r="G33" s="12">
        <f t="shared" si="1"/>
        <v>0.27126625982436292</v>
      </c>
    </row>
    <row r="34" spans="1:7" s="13" customFormat="1" x14ac:dyDescent="0.3">
      <c r="A34" s="11" t="s">
        <v>34</v>
      </c>
      <c r="B34" s="17">
        <v>11099696.859999999</v>
      </c>
      <c r="C34" s="17">
        <v>14019569.109999999</v>
      </c>
      <c r="D34" s="12">
        <f t="shared" si="0"/>
        <v>0.26305873816449443</v>
      </c>
      <c r="E34" s="17">
        <v>65715992.919999979</v>
      </c>
      <c r="F34" s="17">
        <v>83287255.950000003</v>
      </c>
      <c r="G34" s="12">
        <f t="shared" si="1"/>
        <v>0.26738183886821254</v>
      </c>
    </row>
    <row r="35" spans="1:7" s="13" customFormat="1" x14ac:dyDescent="0.3">
      <c r="A35" s="11" t="s">
        <v>35</v>
      </c>
      <c r="B35" s="17">
        <v>21337142.300000001</v>
      </c>
      <c r="C35" s="17">
        <v>27636656.420000002</v>
      </c>
      <c r="D35" s="12">
        <f t="shared" si="0"/>
        <v>0.29523701119057555</v>
      </c>
      <c r="E35" s="17">
        <v>126198701.84999999</v>
      </c>
      <c r="F35" s="17">
        <v>162899954.14000005</v>
      </c>
      <c r="G35" s="12">
        <f t="shared" si="1"/>
        <v>0.29082115546341525</v>
      </c>
    </row>
    <row r="36" spans="1:7" s="13" customFormat="1" x14ac:dyDescent="0.3">
      <c r="A36" s="11" t="s">
        <v>36</v>
      </c>
      <c r="B36" s="17">
        <v>2413963.1</v>
      </c>
      <c r="C36" s="17">
        <v>3117212.9800000004</v>
      </c>
      <c r="D36" s="12">
        <f t="shared" si="0"/>
        <v>0.29132586160906948</v>
      </c>
      <c r="E36" s="17">
        <v>14680171.76</v>
      </c>
      <c r="F36" s="17">
        <v>18858407.720000006</v>
      </c>
      <c r="G36" s="12">
        <f t="shared" si="1"/>
        <v>0.28461764809760015</v>
      </c>
    </row>
    <row r="37" spans="1:7" s="13" customFormat="1" x14ac:dyDescent="0.3">
      <c r="A37" s="11" t="s">
        <v>37</v>
      </c>
      <c r="B37" s="17">
        <v>1661626.0700000003</v>
      </c>
      <c r="C37" s="17">
        <v>2127022.33</v>
      </c>
      <c r="D37" s="12">
        <f t="shared" si="0"/>
        <v>0.28008483280477159</v>
      </c>
      <c r="E37" s="17">
        <v>10022497.68</v>
      </c>
      <c r="F37" s="17">
        <v>12893591.57</v>
      </c>
      <c r="G37" s="12">
        <f t="shared" si="1"/>
        <v>0.28646490941367819</v>
      </c>
    </row>
    <row r="38" spans="1:7" s="13" customFormat="1" x14ac:dyDescent="0.3">
      <c r="A38" s="11" t="s">
        <v>38</v>
      </c>
      <c r="B38" s="17">
        <v>1584934.6399999997</v>
      </c>
      <c r="C38" s="17">
        <v>2035906.0999999999</v>
      </c>
      <c r="D38" s="12">
        <f t="shared" si="0"/>
        <v>0.28453631374982136</v>
      </c>
      <c r="E38" s="17">
        <v>9693732.3199999984</v>
      </c>
      <c r="F38" s="17">
        <v>12577649.91</v>
      </c>
      <c r="G38" s="12">
        <f t="shared" si="1"/>
        <v>0.29750332429233017</v>
      </c>
    </row>
    <row r="39" spans="1:7" s="13" customFormat="1" x14ac:dyDescent="0.3">
      <c r="A39" s="11" t="s">
        <v>39</v>
      </c>
      <c r="B39" s="17">
        <v>2325107.9900000002</v>
      </c>
      <c r="C39" s="17">
        <v>3037326.1100000003</v>
      </c>
      <c r="D39" s="12">
        <f t="shared" si="0"/>
        <v>0.30631614663196793</v>
      </c>
      <c r="E39" s="17">
        <v>14002329.959999999</v>
      </c>
      <c r="F39" s="17">
        <v>17999593.639999997</v>
      </c>
      <c r="G39" s="12">
        <f t="shared" si="1"/>
        <v>0.28547132451662338</v>
      </c>
    </row>
    <row r="40" spans="1:7" s="13" customFormat="1" x14ac:dyDescent="0.3">
      <c r="A40" s="11" t="s">
        <v>40</v>
      </c>
      <c r="B40" s="17">
        <v>1701227.5700000003</v>
      </c>
      <c r="C40" s="17">
        <v>2214619.4299999997</v>
      </c>
      <c r="D40" s="12">
        <f t="shared" si="0"/>
        <v>0.30177729837754708</v>
      </c>
      <c r="E40" s="17">
        <v>10168615.43</v>
      </c>
      <c r="F40" s="17">
        <v>13271694.75</v>
      </c>
      <c r="G40" s="12">
        <f t="shared" si="1"/>
        <v>0.30516242268786442</v>
      </c>
    </row>
    <row r="41" spans="1:7" s="13" customFormat="1" x14ac:dyDescent="0.3">
      <c r="A41" s="11" t="s">
        <v>41</v>
      </c>
      <c r="B41" s="17">
        <v>7099457.2700000005</v>
      </c>
      <c r="C41" s="17">
        <v>8976548.3900000006</v>
      </c>
      <c r="D41" s="12">
        <f t="shared" si="0"/>
        <v>0.26439924188740127</v>
      </c>
      <c r="E41" s="17">
        <v>41758902.380000003</v>
      </c>
      <c r="F41" s="17">
        <v>52597801.280000009</v>
      </c>
      <c r="G41" s="12">
        <f t="shared" si="1"/>
        <v>0.25955899897386159</v>
      </c>
    </row>
    <row r="42" spans="1:7" s="13" customFormat="1" x14ac:dyDescent="0.3">
      <c r="A42" s="11" t="s">
        <v>42</v>
      </c>
      <c r="B42" s="17">
        <v>2754455.91</v>
      </c>
      <c r="C42" s="17">
        <v>3416367.4400000004</v>
      </c>
      <c r="D42" s="12">
        <f t="shared" si="0"/>
        <v>0.24030572702105801</v>
      </c>
      <c r="E42" s="17">
        <v>16658886.24</v>
      </c>
      <c r="F42" s="17">
        <v>20747430.149999999</v>
      </c>
      <c r="G42" s="12">
        <f t="shared" si="1"/>
        <v>0.24542720630283843</v>
      </c>
    </row>
    <row r="43" spans="1:7" s="13" customFormat="1" x14ac:dyDescent="0.3">
      <c r="A43" s="11" t="s">
        <v>43</v>
      </c>
      <c r="B43" s="17">
        <v>2758072.3600000003</v>
      </c>
      <c r="C43" s="17">
        <v>3681914.09</v>
      </c>
      <c r="D43" s="12">
        <f t="shared" si="0"/>
        <v>0.33495920679905566</v>
      </c>
      <c r="E43" s="17">
        <v>16913390.359999999</v>
      </c>
      <c r="F43" s="17">
        <v>21956919.070000008</v>
      </c>
      <c r="G43" s="12">
        <f t="shared" si="1"/>
        <v>0.29819738104832627</v>
      </c>
    </row>
    <row r="44" spans="1:7" s="13" customFormat="1" x14ac:dyDescent="0.3">
      <c r="A44" s="11" t="s">
        <v>44</v>
      </c>
      <c r="B44" s="17">
        <v>2094545.5499999998</v>
      </c>
      <c r="C44" s="17">
        <v>2716065.19</v>
      </c>
      <c r="D44" s="12">
        <f t="shared" si="0"/>
        <v>0.2967324534909257</v>
      </c>
      <c r="E44" s="17">
        <v>12515706.689999996</v>
      </c>
      <c r="F44" s="17">
        <v>16174951.080000004</v>
      </c>
      <c r="G44" s="12">
        <f t="shared" si="1"/>
        <v>0.29237217527027304</v>
      </c>
    </row>
    <row r="45" spans="1:7" s="13" customFormat="1" x14ac:dyDescent="0.3">
      <c r="A45" s="11" t="s">
        <v>45</v>
      </c>
      <c r="B45" s="17">
        <v>1543357.1</v>
      </c>
      <c r="C45" s="17">
        <v>1971232.35</v>
      </c>
      <c r="D45" s="12">
        <f t="shared" si="0"/>
        <v>0.27723671339575273</v>
      </c>
      <c r="E45" s="17">
        <v>9181308.120000001</v>
      </c>
      <c r="F45" s="17">
        <v>11672522.569999998</v>
      </c>
      <c r="G45" s="12">
        <f t="shared" si="1"/>
        <v>0.27133545867753717</v>
      </c>
    </row>
    <row r="46" spans="1:7" s="13" customFormat="1" x14ac:dyDescent="0.3">
      <c r="A46" s="11" t="s">
        <v>46</v>
      </c>
      <c r="B46" s="17">
        <v>2237988.8199999998</v>
      </c>
      <c r="C46" s="17">
        <v>2807163.6399999997</v>
      </c>
      <c r="D46" s="12">
        <f t="shared" si="0"/>
        <v>0.25432424635615458</v>
      </c>
      <c r="E46" s="17">
        <v>13779581.749999998</v>
      </c>
      <c r="F46" s="17">
        <v>17409564.950000003</v>
      </c>
      <c r="G46" s="12">
        <f t="shared" si="1"/>
        <v>0.26343203051137642</v>
      </c>
    </row>
    <row r="47" spans="1:7" s="13" customFormat="1" x14ac:dyDescent="0.3">
      <c r="A47" s="11" t="s">
        <v>47</v>
      </c>
      <c r="B47" s="17">
        <v>2990428.03</v>
      </c>
      <c r="C47" s="17">
        <v>3893867.0200000005</v>
      </c>
      <c r="D47" s="12">
        <f t="shared" si="0"/>
        <v>0.30211026011550612</v>
      </c>
      <c r="E47" s="17">
        <v>18149569.220000006</v>
      </c>
      <c r="F47" s="17">
        <v>23182838.969999995</v>
      </c>
      <c r="G47" s="12">
        <f t="shared" si="1"/>
        <v>0.27732171981545184</v>
      </c>
    </row>
    <row r="48" spans="1:7" s="13" customFormat="1" x14ac:dyDescent="0.3">
      <c r="A48" s="11" t="s">
        <v>48</v>
      </c>
      <c r="B48" s="17">
        <v>6417591.7300000004</v>
      </c>
      <c r="C48" s="17">
        <v>8187510.5999999996</v>
      </c>
      <c r="D48" s="12">
        <f t="shared" si="0"/>
        <v>0.27579175249279975</v>
      </c>
      <c r="E48" s="17">
        <v>38398494.260000013</v>
      </c>
      <c r="F48" s="17">
        <v>49395620.230000004</v>
      </c>
      <c r="G48" s="12">
        <f t="shared" si="1"/>
        <v>0.28639471890583423</v>
      </c>
    </row>
    <row r="49" spans="1:7" s="13" customFormat="1" x14ac:dyDescent="0.3">
      <c r="A49" s="11" t="s">
        <v>49</v>
      </c>
      <c r="B49" s="17">
        <v>2070842.93</v>
      </c>
      <c r="C49" s="17">
        <v>2746470.54</v>
      </c>
      <c r="D49" s="12">
        <f t="shared" si="0"/>
        <v>0.32625729369054568</v>
      </c>
      <c r="E49" s="17">
        <v>13376303.18</v>
      </c>
      <c r="F49" s="17">
        <v>17591436.180000011</v>
      </c>
      <c r="G49" s="12">
        <f t="shared" si="1"/>
        <v>0.3151194274889344</v>
      </c>
    </row>
    <row r="50" spans="1:7" s="13" customFormat="1" x14ac:dyDescent="0.3">
      <c r="A50" s="11" t="s">
        <v>50</v>
      </c>
      <c r="B50" s="17">
        <v>71444333.170000017</v>
      </c>
      <c r="C50" s="17">
        <v>91393124.429999992</v>
      </c>
      <c r="D50" s="12">
        <f t="shared" si="0"/>
        <v>0.27922146340889387</v>
      </c>
      <c r="E50" s="17">
        <v>408469852.08999991</v>
      </c>
      <c r="F50" s="17">
        <v>520799399.30999994</v>
      </c>
      <c r="G50" s="12">
        <f t="shared" si="1"/>
        <v>0.27500082722200503</v>
      </c>
    </row>
    <row r="51" spans="1:7" s="13" customFormat="1" x14ac:dyDescent="0.3">
      <c r="A51" s="11" t="s">
        <v>51</v>
      </c>
      <c r="B51" s="17">
        <v>1684923.69</v>
      </c>
      <c r="C51" s="17">
        <v>2150308.7199999997</v>
      </c>
      <c r="D51" s="12">
        <f t="shared" si="0"/>
        <v>0.27620540488691203</v>
      </c>
      <c r="E51" s="17">
        <v>10097937.93</v>
      </c>
      <c r="F51" s="17">
        <v>12819362.450000001</v>
      </c>
      <c r="G51" s="12">
        <f t="shared" si="1"/>
        <v>0.26950299544968592</v>
      </c>
    </row>
    <row r="52" spans="1:7" s="13" customFormat="1" x14ac:dyDescent="0.3">
      <c r="A52" s="11" t="s">
        <v>52</v>
      </c>
      <c r="B52" s="17">
        <v>1517506.15</v>
      </c>
      <c r="C52" s="17">
        <v>1966101.5600000003</v>
      </c>
      <c r="D52" s="12">
        <f t="shared" si="0"/>
        <v>0.29561356967153007</v>
      </c>
      <c r="E52" s="17">
        <v>9242562.5700000003</v>
      </c>
      <c r="F52" s="17">
        <v>11931751.919999998</v>
      </c>
      <c r="G52" s="12">
        <f t="shared" si="1"/>
        <v>0.29095711601982677</v>
      </c>
    </row>
    <row r="53" spans="1:7" s="13" customFormat="1" x14ac:dyDescent="0.3">
      <c r="A53" s="11" t="s">
        <v>53</v>
      </c>
      <c r="B53" s="17">
        <v>1690651.54</v>
      </c>
      <c r="C53" s="17">
        <v>2235686.11</v>
      </c>
      <c r="D53" s="12">
        <f t="shared" si="0"/>
        <v>0.32238137611728068</v>
      </c>
      <c r="E53" s="17">
        <v>9944417.910000002</v>
      </c>
      <c r="F53" s="17">
        <v>13097881.710000006</v>
      </c>
      <c r="G53" s="12">
        <f t="shared" si="1"/>
        <v>0.31710893775179283</v>
      </c>
    </row>
    <row r="54" spans="1:7" s="13" customFormat="1" x14ac:dyDescent="0.3">
      <c r="A54" s="11" t="s">
        <v>54</v>
      </c>
      <c r="B54" s="17">
        <v>1666804.1300000001</v>
      </c>
      <c r="C54" s="17">
        <v>2159833.38</v>
      </c>
      <c r="D54" s="12">
        <f t="shared" si="0"/>
        <v>0.29579315357227953</v>
      </c>
      <c r="E54" s="17">
        <v>9893797.1200000048</v>
      </c>
      <c r="F54" s="17">
        <v>12829412.130000001</v>
      </c>
      <c r="G54" s="12">
        <f t="shared" si="1"/>
        <v>0.29671267506241272</v>
      </c>
    </row>
    <row r="55" spans="1:7" s="13" customFormat="1" x14ac:dyDescent="0.3">
      <c r="A55" s="11" t="s">
        <v>55</v>
      </c>
      <c r="B55" s="17">
        <v>4127103.4899999998</v>
      </c>
      <c r="C55" s="17">
        <v>5298178.5499999989</v>
      </c>
      <c r="D55" s="12">
        <f t="shared" si="0"/>
        <v>0.28375228846030209</v>
      </c>
      <c r="E55" s="17">
        <v>24664470.329999998</v>
      </c>
      <c r="F55" s="17">
        <v>31799822.939999994</v>
      </c>
      <c r="G55" s="12">
        <f t="shared" si="1"/>
        <v>0.2892968109402736</v>
      </c>
    </row>
    <row r="56" spans="1:7" s="13" customFormat="1" x14ac:dyDescent="0.3">
      <c r="A56" s="11" t="s">
        <v>56</v>
      </c>
      <c r="B56" s="17">
        <v>2867290.2800000003</v>
      </c>
      <c r="C56" s="17">
        <v>3941102.04</v>
      </c>
      <c r="D56" s="12">
        <f t="shared" si="0"/>
        <v>0.37450402824230267</v>
      </c>
      <c r="E56" s="17">
        <v>16828883.239999998</v>
      </c>
      <c r="F56" s="17">
        <v>22747633.090000004</v>
      </c>
      <c r="G56" s="12">
        <f t="shared" si="1"/>
        <v>0.35170187858526059</v>
      </c>
    </row>
    <row r="57" spans="1:7" s="13" customFormat="1" x14ac:dyDescent="0.3">
      <c r="A57" s="11" t="s">
        <v>57</v>
      </c>
      <c r="B57" s="17">
        <v>1603789.57</v>
      </c>
      <c r="C57" s="17">
        <v>2065262.9700000004</v>
      </c>
      <c r="D57" s="12">
        <f t="shared" si="0"/>
        <v>0.28773936969798375</v>
      </c>
      <c r="E57" s="17">
        <v>9570175.5800000038</v>
      </c>
      <c r="F57" s="17">
        <v>12289491.039999995</v>
      </c>
      <c r="G57" s="12">
        <f t="shared" si="1"/>
        <v>0.28414478263939968</v>
      </c>
    </row>
    <row r="58" spans="1:7" s="13" customFormat="1" x14ac:dyDescent="0.3">
      <c r="A58" s="11" t="s">
        <v>58</v>
      </c>
      <c r="B58" s="17">
        <v>2154638.98</v>
      </c>
      <c r="C58" s="17">
        <v>2770825.12</v>
      </c>
      <c r="D58" s="12">
        <f t="shared" si="0"/>
        <v>0.28598115309322036</v>
      </c>
      <c r="E58" s="17">
        <v>12750391.369999997</v>
      </c>
      <c r="F58" s="17">
        <v>16149474.760000002</v>
      </c>
      <c r="G58" s="12">
        <f t="shared" si="1"/>
        <v>0.26658659262786255</v>
      </c>
    </row>
    <row r="59" spans="1:7" s="13" customFormat="1" x14ac:dyDescent="0.3">
      <c r="A59" s="11" t="s">
        <v>59</v>
      </c>
      <c r="B59" s="17">
        <v>5996815.7700000014</v>
      </c>
      <c r="C59" s="17">
        <v>7743926.6399999997</v>
      </c>
      <c r="D59" s="12">
        <f t="shared" si="0"/>
        <v>0.29133976046757848</v>
      </c>
      <c r="E59" s="17">
        <v>35843765.600000016</v>
      </c>
      <c r="F59" s="17">
        <v>45910862.180000015</v>
      </c>
      <c r="G59" s="12">
        <f t="shared" si="1"/>
        <v>0.28086046238400786</v>
      </c>
    </row>
    <row r="60" spans="1:7" s="13" customFormat="1" x14ac:dyDescent="0.3">
      <c r="A60" s="11" t="s">
        <v>60</v>
      </c>
      <c r="B60" s="17">
        <v>3732264.28</v>
      </c>
      <c r="C60" s="17">
        <v>4776725.76</v>
      </c>
      <c r="D60" s="12">
        <f t="shared" si="0"/>
        <v>0.27984660293134445</v>
      </c>
      <c r="E60" s="17">
        <v>22076932.150000006</v>
      </c>
      <c r="F60" s="17">
        <v>28273497.859999981</v>
      </c>
      <c r="G60" s="12">
        <f t="shared" si="1"/>
        <v>0.28068056140671582</v>
      </c>
    </row>
    <row r="61" spans="1:7" s="13" customFormat="1" x14ac:dyDescent="0.3">
      <c r="A61" s="11" t="s">
        <v>61</v>
      </c>
      <c r="B61" s="17">
        <v>1600126.02</v>
      </c>
      <c r="C61" s="17">
        <v>2049721.88</v>
      </c>
      <c r="D61" s="12">
        <f t="shared" si="0"/>
        <v>0.28097528218433676</v>
      </c>
      <c r="E61" s="17">
        <v>9491443.3500000052</v>
      </c>
      <c r="F61" s="17">
        <v>12390814.780000001</v>
      </c>
      <c r="G61" s="12">
        <f t="shared" si="1"/>
        <v>0.30547213138031259</v>
      </c>
    </row>
    <row r="62" spans="1:7" s="13" customFormat="1" x14ac:dyDescent="0.3">
      <c r="A62" s="11" t="s">
        <v>62</v>
      </c>
      <c r="B62" s="17">
        <v>4491762.32</v>
      </c>
      <c r="C62" s="17">
        <v>6033706.3900000006</v>
      </c>
      <c r="D62" s="12">
        <f t="shared" si="0"/>
        <v>0.34328264947019727</v>
      </c>
      <c r="E62" s="17">
        <v>27831099.909999996</v>
      </c>
      <c r="F62" s="17">
        <v>36378995.469999999</v>
      </c>
      <c r="G62" s="12">
        <f t="shared" si="1"/>
        <v>0.30713466545131607</v>
      </c>
    </row>
    <row r="63" spans="1:7" s="13" customFormat="1" x14ac:dyDescent="0.3">
      <c r="A63" s="11" t="s">
        <v>63</v>
      </c>
      <c r="B63" s="17">
        <v>1744205.8899999997</v>
      </c>
      <c r="C63" s="17">
        <v>2225531.54</v>
      </c>
      <c r="D63" s="12">
        <f t="shared" si="0"/>
        <v>0.27595689979008187</v>
      </c>
      <c r="E63" s="17">
        <v>10701717.029999999</v>
      </c>
      <c r="F63" s="17">
        <v>13565279.580000002</v>
      </c>
      <c r="G63" s="12">
        <f t="shared" si="1"/>
        <v>0.26757972968007016</v>
      </c>
    </row>
    <row r="64" spans="1:7" s="13" customFormat="1" x14ac:dyDescent="0.3">
      <c r="A64" s="11" t="s">
        <v>64</v>
      </c>
      <c r="B64" s="17">
        <v>1577942.5</v>
      </c>
      <c r="C64" s="17">
        <v>1974164.7100000002</v>
      </c>
      <c r="D64" s="12">
        <f t="shared" si="0"/>
        <v>0.2511005375671167</v>
      </c>
      <c r="E64" s="17">
        <v>9619750.0999999959</v>
      </c>
      <c r="F64" s="17">
        <v>12117949.940000007</v>
      </c>
      <c r="G64" s="12">
        <f t="shared" si="1"/>
        <v>0.25969487918402501</v>
      </c>
    </row>
    <row r="65" spans="1:7" s="13" customFormat="1" x14ac:dyDescent="0.3">
      <c r="A65" s="11" t="s">
        <v>65</v>
      </c>
      <c r="B65" s="17">
        <v>4521843.6599999992</v>
      </c>
      <c r="C65" s="17">
        <v>5776342.25</v>
      </c>
      <c r="D65" s="12">
        <f t="shared" si="0"/>
        <v>0.27743077477384537</v>
      </c>
      <c r="E65" s="17">
        <v>26413847.110000003</v>
      </c>
      <c r="F65" s="17">
        <v>33422971.390000001</v>
      </c>
      <c r="G65" s="12">
        <f t="shared" si="1"/>
        <v>0.26535794845826977</v>
      </c>
    </row>
    <row r="66" spans="1:7" s="13" customFormat="1" x14ac:dyDescent="0.3">
      <c r="A66" s="11" t="s">
        <v>66</v>
      </c>
      <c r="B66" s="17">
        <v>1898758.28</v>
      </c>
      <c r="C66" s="17">
        <v>2450987.44</v>
      </c>
      <c r="D66" s="12">
        <f t="shared" si="0"/>
        <v>0.29083699900968951</v>
      </c>
      <c r="E66" s="17">
        <v>11462733.07</v>
      </c>
      <c r="F66" s="17">
        <v>14695185.82</v>
      </c>
      <c r="G66" s="12">
        <f t="shared" si="1"/>
        <v>0.28199668702570602</v>
      </c>
    </row>
    <row r="67" spans="1:7" s="13" customFormat="1" x14ac:dyDescent="0.3">
      <c r="A67" s="11" t="s">
        <v>67</v>
      </c>
      <c r="B67" s="17">
        <v>2198170.88</v>
      </c>
      <c r="C67" s="17">
        <v>2946427.4</v>
      </c>
      <c r="D67" s="12">
        <f t="shared" si="0"/>
        <v>0.34039961442851974</v>
      </c>
      <c r="E67" s="17">
        <v>13559955.459999997</v>
      </c>
      <c r="F67" s="17">
        <v>17994543.989999991</v>
      </c>
      <c r="G67" s="12">
        <f t="shared" si="1"/>
        <v>0.32703562656097351</v>
      </c>
    </row>
    <row r="68" spans="1:7" s="13" customFormat="1" x14ac:dyDescent="0.3">
      <c r="A68" s="11" t="s">
        <v>68</v>
      </c>
      <c r="B68" s="17">
        <v>1541486.8699999999</v>
      </c>
      <c r="C68" s="17">
        <v>2009528.63</v>
      </c>
      <c r="D68" s="12">
        <f t="shared" si="0"/>
        <v>0.30363006595054554</v>
      </c>
      <c r="E68" s="17">
        <v>9425292.3199999984</v>
      </c>
      <c r="F68" s="17">
        <v>12349813.48</v>
      </c>
      <c r="G68" s="12">
        <f t="shared" si="1"/>
        <v>0.31028439869120183</v>
      </c>
    </row>
    <row r="69" spans="1:7" s="13" customFormat="1" x14ac:dyDescent="0.3">
      <c r="A69" s="11" t="s">
        <v>69</v>
      </c>
      <c r="B69" s="17">
        <v>1947420.6099999999</v>
      </c>
      <c r="C69" s="17">
        <v>2518422.5999999996</v>
      </c>
      <c r="D69" s="12">
        <f t="shared" si="0"/>
        <v>0.29320938017596498</v>
      </c>
      <c r="E69" s="17">
        <v>11590115.449999994</v>
      </c>
      <c r="F69" s="17">
        <v>14862165.370000003</v>
      </c>
      <c r="G69" s="12">
        <f t="shared" si="1"/>
        <v>0.28231383320689973</v>
      </c>
    </row>
    <row r="70" spans="1:7" s="13" customFormat="1" x14ac:dyDescent="0.3">
      <c r="A70" s="11" t="s">
        <v>70</v>
      </c>
      <c r="B70" s="17">
        <v>3515736.26</v>
      </c>
      <c r="C70" s="17">
        <v>4586172.92</v>
      </c>
      <c r="D70" s="12">
        <f t="shared" ref="D70:D83" si="2">+(C70/B70)-1</f>
        <v>0.30447012541264984</v>
      </c>
      <c r="E70" s="17">
        <v>21510700.879999999</v>
      </c>
      <c r="F70" s="17">
        <v>27874069.889999993</v>
      </c>
      <c r="G70" s="12">
        <f t="shared" ref="G70:G82" si="3">+(F70/E70)-1</f>
        <v>0.29582341577333082</v>
      </c>
    </row>
    <row r="71" spans="1:7" s="13" customFormat="1" x14ac:dyDescent="0.3">
      <c r="A71" s="11" t="s">
        <v>71</v>
      </c>
      <c r="B71" s="17">
        <v>1961078.66</v>
      </c>
      <c r="C71" s="17">
        <v>2527075.1699999995</v>
      </c>
      <c r="D71" s="12">
        <f t="shared" si="2"/>
        <v>0.28861489421337105</v>
      </c>
      <c r="E71" s="17">
        <v>12447049.819999997</v>
      </c>
      <c r="F71" s="17">
        <v>15836792.609999996</v>
      </c>
      <c r="G71" s="12">
        <f t="shared" si="3"/>
        <v>0.27233302983598096</v>
      </c>
    </row>
    <row r="72" spans="1:7" s="13" customFormat="1" x14ac:dyDescent="0.3">
      <c r="A72" s="11" t="s">
        <v>72</v>
      </c>
      <c r="B72" s="17">
        <v>3755863.08</v>
      </c>
      <c r="C72" s="17">
        <v>4834493.9800000004</v>
      </c>
      <c r="D72" s="12">
        <f t="shared" si="2"/>
        <v>0.28718589496611791</v>
      </c>
      <c r="E72" s="17">
        <v>23273970.619999994</v>
      </c>
      <c r="F72" s="17">
        <v>29701633.759999994</v>
      </c>
      <c r="G72" s="12">
        <f t="shared" si="3"/>
        <v>0.27617389593490871</v>
      </c>
    </row>
    <row r="73" spans="1:7" s="13" customFormat="1" x14ac:dyDescent="0.3">
      <c r="A73" s="11" t="s">
        <v>73</v>
      </c>
      <c r="B73" s="17">
        <v>9364090.9299999997</v>
      </c>
      <c r="C73" s="17">
        <v>12409093.849999998</v>
      </c>
      <c r="D73" s="12">
        <f t="shared" si="2"/>
        <v>0.32517870050200348</v>
      </c>
      <c r="E73" s="17">
        <v>54459738.639999986</v>
      </c>
      <c r="F73" s="17">
        <v>72000645.100000039</v>
      </c>
      <c r="G73" s="12">
        <f t="shared" si="3"/>
        <v>0.32208943520556077</v>
      </c>
    </row>
    <row r="74" spans="1:7" s="13" customFormat="1" x14ac:dyDescent="0.3">
      <c r="A74" s="11" t="s">
        <v>74</v>
      </c>
      <c r="B74" s="17">
        <v>1803898.5299999998</v>
      </c>
      <c r="C74" s="17">
        <v>2314772.94</v>
      </c>
      <c r="D74" s="12">
        <f t="shared" si="2"/>
        <v>0.28320573552438133</v>
      </c>
      <c r="E74" s="17">
        <v>10832747.250000002</v>
      </c>
      <c r="F74" s="17">
        <v>13810658.76</v>
      </c>
      <c r="G74" s="12">
        <f t="shared" si="3"/>
        <v>0.27489901142113293</v>
      </c>
    </row>
    <row r="75" spans="1:7" s="13" customFormat="1" x14ac:dyDescent="0.3">
      <c r="A75" s="11" t="s">
        <v>75</v>
      </c>
      <c r="B75" s="17">
        <v>2098366.17</v>
      </c>
      <c r="C75" s="17">
        <v>2701803.33</v>
      </c>
      <c r="D75" s="12">
        <f t="shared" si="2"/>
        <v>0.28757476584746899</v>
      </c>
      <c r="E75" s="17">
        <v>13391646.119999997</v>
      </c>
      <c r="F75" s="17">
        <v>17376892.029999994</v>
      </c>
      <c r="G75" s="12">
        <f t="shared" si="3"/>
        <v>0.29759193711429988</v>
      </c>
    </row>
    <row r="76" spans="1:7" s="13" customFormat="1" x14ac:dyDescent="0.3">
      <c r="A76" s="11" t="s">
        <v>76</v>
      </c>
      <c r="B76" s="17">
        <v>1584011.75</v>
      </c>
      <c r="C76" s="17">
        <v>2040628.9700000002</v>
      </c>
      <c r="D76" s="12">
        <f t="shared" si="2"/>
        <v>0.2882663086306021</v>
      </c>
      <c r="E76" s="17">
        <v>9471774.540000001</v>
      </c>
      <c r="F76" s="17">
        <v>12138463.120000001</v>
      </c>
      <c r="G76" s="12">
        <f t="shared" si="3"/>
        <v>0.28154054646659699</v>
      </c>
    </row>
    <row r="77" spans="1:7" s="13" customFormat="1" x14ac:dyDescent="0.3">
      <c r="A77" s="11" t="s">
        <v>77</v>
      </c>
      <c r="B77" s="17">
        <v>4538205.7800000012</v>
      </c>
      <c r="C77" s="17">
        <v>5844353.8999999994</v>
      </c>
      <c r="D77" s="12">
        <f t="shared" si="2"/>
        <v>0.28781156768082861</v>
      </c>
      <c r="E77" s="17">
        <v>27926735.470000006</v>
      </c>
      <c r="F77" s="17">
        <v>36578942.269999996</v>
      </c>
      <c r="G77" s="12">
        <f t="shared" si="3"/>
        <v>0.30981805264330053</v>
      </c>
    </row>
    <row r="78" spans="1:7" s="13" customFormat="1" x14ac:dyDescent="0.3">
      <c r="A78" s="11" t="s">
        <v>78</v>
      </c>
      <c r="B78" s="17">
        <v>2533214.2500000005</v>
      </c>
      <c r="C78" s="17">
        <v>3341308.6799999997</v>
      </c>
      <c r="D78" s="12">
        <f t="shared" si="2"/>
        <v>0.31899963850274382</v>
      </c>
      <c r="E78" s="17">
        <v>15249138.810000001</v>
      </c>
      <c r="F78" s="17">
        <v>20343381.860000014</v>
      </c>
      <c r="G78" s="12">
        <f t="shared" si="3"/>
        <v>0.33406758987985197</v>
      </c>
    </row>
    <row r="79" spans="1:7" s="13" customFormat="1" x14ac:dyDescent="0.3">
      <c r="A79" s="11" t="s">
        <v>79</v>
      </c>
      <c r="B79" s="17">
        <v>1541253.58</v>
      </c>
      <c r="C79" s="17">
        <v>1968713.6300000004</v>
      </c>
      <c r="D79" s="12">
        <f t="shared" si="2"/>
        <v>0.27734569803886533</v>
      </c>
      <c r="E79" s="17">
        <v>9225428.9700000044</v>
      </c>
      <c r="F79" s="17">
        <v>11797189.419999991</v>
      </c>
      <c r="G79" s="12">
        <f t="shared" si="3"/>
        <v>0.27876865762698344</v>
      </c>
    </row>
    <row r="80" spans="1:7" s="13" customFormat="1" x14ac:dyDescent="0.3">
      <c r="A80" s="11" t="s">
        <v>80</v>
      </c>
      <c r="B80" s="17">
        <v>2401130.58</v>
      </c>
      <c r="C80" s="17">
        <v>3096166.5600000005</v>
      </c>
      <c r="D80" s="12">
        <f t="shared" si="2"/>
        <v>0.28946196670403501</v>
      </c>
      <c r="E80" s="17">
        <v>14252766.179999994</v>
      </c>
      <c r="F80" s="17">
        <v>18169967.199999999</v>
      </c>
      <c r="G80" s="12">
        <f t="shared" si="3"/>
        <v>0.27483794868513067</v>
      </c>
    </row>
    <row r="81" spans="1:7" s="13" customFormat="1" x14ac:dyDescent="0.3">
      <c r="A81" s="11" t="s">
        <v>81</v>
      </c>
      <c r="B81" s="17">
        <v>1638098.5599999998</v>
      </c>
      <c r="C81" s="17">
        <v>2107190.5999999996</v>
      </c>
      <c r="D81" s="12">
        <f t="shared" si="2"/>
        <v>0.28636374602514758</v>
      </c>
      <c r="E81" s="17">
        <v>10251289.079999998</v>
      </c>
      <c r="F81" s="17">
        <v>12981940.280000001</v>
      </c>
      <c r="G81" s="12">
        <f t="shared" si="3"/>
        <v>0.26637149520321635</v>
      </c>
    </row>
    <row r="82" spans="1:7" s="13" customFormat="1" ht="14.25" thickBot="1" x14ac:dyDescent="0.35">
      <c r="A82" s="14" t="s">
        <v>82</v>
      </c>
      <c r="B82" s="18">
        <v>8456474.4199999999</v>
      </c>
      <c r="C82" s="18">
        <v>10842012.73</v>
      </c>
      <c r="D82" s="15">
        <f t="shared" si="2"/>
        <v>0.28209608301517219</v>
      </c>
      <c r="E82" s="18">
        <v>50489880.189999998</v>
      </c>
      <c r="F82" s="18">
        <v>64364387.419999987</v>
      </c>
      <c r="G82" s="15">
        <f t="shared" si="3"/>
        <v>0.27479778477961148</v>
      </c>
    </row>
    <row r="83" spans="1:7" s="13" customFormat="1" ht="14.25" thickBot="1" x14ac:dyDescent="0.35">
      <c r="A83" s="22" t="s">
        <v>95</v>
      </c>
      <c r="B83" s="19">
        <f>SUM(B5:B82)</f>
        <v>385455941.08999991</v>
      </c>
      <c r="C83" s="20">
        <f>SUM(C5:C82)</f>
        <v>497992556.3500002</v>
      </c>
      <c r="D83" s="16">
        <f t="shared" si="2"/>
        <v>0.29195714286246832</v>
      </c>
      <c r="E83" s="20">
        <f>SUM(E5:E82)</f>
        <v>2284419952.0499983</v>
      </c>
      <c r="F83" s="20">
        <f>SUM(F5:F82)</f>
        <v>2939803343.0600009</v>
      </c>
      <c r="G83" s="16">
        <f>+(F83/E83)-1</f>
        <v>0.28689269257251637</v>
      </c>
    </row>
    <row r="84" spans="1:7" x14ac:dyDescent="0.25">
      <c r="D84" s="4"/>
      <c r="G84" s="4"/>
    </row>
    <row r="85" spans="1:7" x14ac:dyDescent="0.25">
      <c r="B85" s="5"/>
      <c r="C85" s="5"/>
      <c r="D85" s="5"/>
      <c r="E85" s="5"/>
      <c r="F85" s="5"/>
      <c r="G85" s="5"/>
    </row>
    <row r="86" spans="1:7" x14ac:dyDescent="0.25">
      <c r="B86" s="134"/>
      <c r="C86" s="134"/>
      <c r="D86" s="134"/>
      <c r="E86" s="134"/>
      <c r="F86" s="134"/>
      <c r="G86" s="134"/>
    </row>
  </sheetData>
  <mergeCells count="4">
    <mergeCell ref="D3:D4"/>
    <mergeCell ref="G3:G4"/>
    <mergeCell ref="B3:C3"/>
    <mergeCell ref="E3:F3"/>
  </mergeCells>
  <printOptions horizontalCentered="1" verticalCentered="1"/>
  <pageMargins left="0.15748031496062992" right="0" top="0.15748031496062992" bottom="0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87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5703125" defaultRowHeight="14.25" x14ac:dyDescent="0.3"/>
  <cols>
    <col min="1" max="1" width="24" style="5" customWidth="1"/>
    <col min="2" max="3" width="11.7109375" style="2" customWidth="1"/>
    <col min="4" max="4" width="8.7109375" style="4" customWidth="1"/>
    <col min="5" max="5" width="12.28515625" style="2" customWidth="1"/>
    <col min="6" max="6" width="12.140625" style="2" customWidth="1"/>
    <col min="7" max="7" width="8.7109375" style="4" customWidth="1"/>
    <col min="8" max="8" width="8.5703125" style="5" customWidth="1"/>
    <col min="9" max="11" width="15.42578125" style="31" customWidth="1"/>
    <col min="12" max="12" width="15.42578125" style="5" customWidth="1"/>
    <col min="13" max="16384" width="11.5703125" style="5"/>
  </cols>
  <sheetData>
    <row r="1" spans="1:12" x14ac:dyDescent="0.3">
      <c r="A1" s="1" t="s">
        <v>93</v>
      </c>
    </row>
    <row r="2" spans="1:12" x14ac:dyDescent="0.3">
      <c r="A2" s="1"/>
    </row>
    <row r="3" spans="1:12" s="6" customFormat="1" ht="15" customHeight="1" x14ac:dyDescent="0.3">
      <c r="A3" s="5"/>
      <c r="B3" s="108" t="s">
        <v>0</v>
      </c>
      <c r="C3" s="109"/>
      <c r="D3" s="5"/>
      <c r="E3" s="108" t="s">
        <v>0</v>
      </c>
      <c r="F3" s="109"/>
      <c r="G3" s="5"/>
      <c r="I3" s="32"/>
      <c r="J3" s="32"/>
      <c r="K3" s="32"/>
    </row>
    <row r="4" spans="1:12" ht="15" customHeight="1" x14ac:dyDescent="0.3">
      <c r="A4" s="110" t="s">
        <v>83</v>
      </c>
      <c r="B4" s="25">
        <v>42217</v>
      </c>
      <c r="C4" s="26">
        <v>42583</v>
      </c>
      <c r="D4" s="100" t="s">
        <v>85</v>
      </c>
      <c r="E4" s="21" t="s">
        <v>86</v>
      </c>
      <c r="F4" s="7" t="s">
        <v>87</v>
      </c>
      <c r="G4" s="100" t="s">
        <v>85</v>
      </c>
      <c r="I4" s="105" t="s">
        <v>101</v>
      </c>
      <c r="J4" s="106"/>
      <c r="K4" s="106"/>
      <c r="L4" s="107"/>
    </row>
    <row r="5" spans="1:12" s="10" customFormat="1" ht="38.25" x14ac:dyDescent="0.2">
      <c r="A5" s="111"/>
      <c r="B5" s="27" t="s">
        <v>84</v>
      </c>
      <c r="C5" s="9" t="s">
        <v>97</v>
      </c>
      <c r="D5" s="101"/>
      <c r="E5" s="27" t="s">
        <v>84</v>
      </c>
      <c r="F5" s="9" t="s">
        <v>84</v>
      </c>
      <c r="G5" s="101"/>
      <c r="I5" s="40" t="s">
        <v>98</v>
      </c>
      <c r="J5" s="33" t="s">
        <v>102</v>
      </c>
      <c r="K5" s="33" t="s">
        <v>99</v>
      </c>
      <c r="L5" s="33" t="s">
        <v>100</v>
      </c>
    </row>
    <row r="6" spans="1:12" s="13" customFormat="1" x14ac:dyDescent="0.3">
      <c r="A6" s="11" t="s">
        <v>5</v>
      </c>
      <c r="B6" s="17">
        <v>894221.72000000009</v>
      </c>
      <c r="C6" s="17">
        <v>1225172.3000000003</v>
      </c>
      <c r="D6" s="12">
        <f>+(C6/B6)-1</f>
        <v>0.37009901750093932</v>
      </c>
      <c r="E6" s="17">
        <v>6439490.6000000024</v>
      </c>
      <c r="F6" s="17">
        <v>8437892.2399999928</v>
      </c>
      <c r="G6" s="12">
        <f>+(F6/E6)-1</f>
        <v>0.3103353609988948</v>
      </c>
      <c r="I6" s="35">
        <v>1118038.5924515787</v>
      </c>
      <c r="J6" s="35">
        <v>41056.793769716707</v>
      </c>
      <c r="K6" s="35">
        <v>59967.56079905833</v>
      </c>
      <c r="L6" s="35">
        <v>6109.3477294369704</v>
      </c>
    </row>
    <row r="7" spans="1:12" s="13" customFormat="1" x14ac:dyDescent="0.3">
      <c r="A7" s="11" t="s">
        <v>6</v>
      </c>
      <c r="B7" s="17">
        <v>1047611.48</v>
      </c>
      <c r="C7" s="17">
        <v>1422657.61</v>
      </c>
      <c r="D7" s="12">
        <f t="shared" ref="D7:D70" si="0">+(C7/B7)-1</f>
        <v>0.35800116470659527</v>
      </c>
      <c r="E7" s="17">
        <v>7544084.5799999982</v>
      </c>
      <c r="F7" s="17">
        <v>9797994.5299999993</v>
      </c>
      <c r="G7" s="12">
        <f t="shared" ref="G7:G70" si="1">+(F7/E7)-1</f>
        <v>0.29876520154284925</v>
      </c>
      <c r="I7" s="35">
        <v>1298255.0317696356</v>
      </c>
      <c r="J7" s="35">
        <v>47674.731139074349</v>
      </c>
      <c r="K7" s="35">
        <v>69633.721381086958</v>
      </c>
      <c r="L7" s="35">
        <v>7094.1124158325038</v>
      </c>
    </row>
    <row r="8" spans="1:12" s="13" customFormat="1" x14ac:dyDescent="0.3">
      <c r="A8" s="11" t="s">
        <v>7</v>
      </c>
      <c r="B8" s="17">
        <v>967106.78999999992</v>
      </c>
      <c r="C8" s="17">
        <v>1322298.21</v>
      </c>
      <c r="D8" s="12">
        <f t="shared" si="0"/>
        <v>0.36727218097600178</v>
      </c>
      <c r="E8" s="17">
        <v>6964352.2599999998</v>
      </c>
      <c r="F8" s="17">
        <v>9106808.5999999996</v>
      </c>
      <c r="G8" s="12">
        <f t="shared" si="1"/>
        <v>0.30763181700404107</v>
      </c>
      <c r="I8" s="35">
        <v>1206671.4587922951</v>
      </c>
      <c r="J8" s="35">
        <v>44311.583846115049</v>
      </c>
      <c r="K8" s="35">
        <v>64721.507804500208</v>
      </c>
      <c r="L8" s="35">
        <v>6593.6681679633966</v>
      </c>
    </row>
    <row r="9" spans="1:12" s="13" customFormat="1" x14ac:dyDescent="0.3">
      <c r="A9" s="11" t="s">
        <v>8</v>
      </c>
      <c r="B9" s="17">
        <v>968709.05</v>
      </c>
      <c r="C9" s="17">
        <v>1333311.49</v>
      </c>
      <c r="D9" s="12">
        <f t="shared" si="0"/>
        <v>0.37637971896721711</v>
      </c>
      <c r="E9" s="17">
        <v>6975890.46</v>
      </c>
      <c r="F9" s="17">
        <v>9182658.2899999991</v>
      </c>
      <c r="G9" s="12">
        <f t="shared" si="1"/>
        <v>0.31634209892682286</v>
      </c>
      <c r="I9" s="35">
        <v>1216721.6889155351</v>
      </c>
      <c r="J9" s="35">
        <v>44680.650155153453</v>
      </c>
      <c r="K9" s="35">
        <v>65260.566125768084</v>
      </c>
      <c r="L9" s="35">
        <v>6648.5861050478688</v>
      </c>
    </row>
    <row r="10" spans="1:12" s="13" customFormat="1" x14ac:dyDescent="0.3">
      <c r="A10" s="11" t="s">
        <v>9</v>
      </c>
      <c r="B10" s="17">
        <v>1767738.6800000002</v>
      </c>
      <c r="C10" s="17">
        <v>2408090.5699999998</v>
      </c>
      <c r="D10" s="12">
        <f t="shared" si="0"/>
        <v>0.36224352459154185</v>
      </c>
      <c r="E10" s="17">
        <v>12729881.599999998</v>
      </c>
      <c r="F10" s="17">
        <v>16584776.420000009</v>
      </c>
      <c r="G10" s="12">
        <f t="shared" si="1"/>
        <v>0.30282251957473139</v>
      </c>
      <c r="I10" s="35">
        <v>2197518.0235914765</v>
      </c>
      <c r="J10" s="35">
        <v>80697.611280915211</v>
      </c>
      <c r="K10" s="35">
        <v>117866.9464052611</v>
      </c>
      <c r="L10" s="35">
        <v>12007.994852576336</v>
      </c>
    </row>
    <row r="11" spans="1:12" s="13" customFormat="1" x14ac:dyDescent="0.3">
      <c r="A11" s="11" t="s">
        <v>10</v>
      </c>
      <c r="B11" s="17">
        <v>1640287.7300000002</v>
      </c>
      <c r="C11" s="17">
        <v>2214641.0299999998</v>
      </c>
      <c r="D11" s="12">
        <f t="shared" si="0"/>
        <v>0.35015399401908565</v>
      </c>
      <c r="E11" s="17">
        <v>11812078.790000001</v>
      </c>
      <c r="F11" s="17">
        <v>15252468.809999997</v>
      </c>
      <c r="G11" s="12">
        <f t="shared" si="1"/>
        <v>0.29126033454099542</v>
      </c>
      <c r="I11" s="35">
        <v>2020984.4527071014</v>
      </c>
      <c r="J11" s="35">
        <v>74214.916753280224</v>
      </c>
      <c r="K11" s="35">
        <v>108398.32154360878</v>
      </c>
      <c r="L11" s="35">
        <v>11043.354619946858</v>
      </c>
    </row>
    <row r="12" spans="1:12" s="13" customFormat="1" x14ac:dyDescent="0.3">
      <c r="A12" s="11" t="s">
        <v>11</v>
      </c>
      <c r="B12" s="17">
        <v>1032318.82</v>
      </c>
      <c r="C12" s="17">
        <v>1469068.96</v>
      </c>
      <c r="D12" s="12">
        <f t="shared" si="0"/>
        <v>0.42307679714683499</v>
      </c>
      <c r="E12" s="17">
        <v>7433958.54</v>
      </c>
      <c r="F12" s="17">
        <v>10117634.469999995</v>
      </c>
      <c r="G12" s="12">
        <f t="shared" si="1"/>
        <v>0.36100227295590948</v>
      </c>
      <c r="I12" s="35">
        <v>1340608.0087569768</v>
      </c>
      <c r="J12" s="35">
        <v>49230.023818885224</v>
      </c>
      <c r="K12" s="35">
        <v>71905.382165414514</v>
      </c>
      <c r="L12" s="35">
        <v>7325.5436341421273</v>
      </c>
    </row>
    <row r="13" spans="1:12" s="13" customFormat="1" x14ac:dyDescent="0.3">
      <c r="A13" s="11" t="s">
        <v>12</v>
      </c>
      <c r="B13" s="17">
        <v>956531.85</v>
      </c>
      <c r="C13" s="17">
        <v>1318675.75</v>
      </c>
      <c r="D13" s="12">
        <f t="shared" si="0"/>
        <v>0.37860098437914025</v>
      </c>
      <c r="E13" s="17">
        <v>6888199.8399999999</v>
      </c>
      <c r="F13" s="17">
        <v>9081860.370000001</v>
      </c>
      <c r="G13" s="12">
        <f t="shared" si="1"/>
        <v>0.31846644710586691</v>
      </c>
      <c r="I13" s="35">
        <v>1203365.7509813395</v>
      </c>
      <c r="J13" s="35">
        <v>44190.191174930238</v>
      </c>
      <c r="K13" s="35">
        <v>64544.201645849178</v>
      </c>
      <c r="L13" s="35">
        <v>6575.6046522336246</v>
      </c>
    </row>
    <row r="14" spans="1:12" s="13" customFormat="1" x14ac:dyDescent="0.3">
      <c r="A14" s="11" t="s">
        <v>13</v>
      </c>
      <c r="B14" s="17">
        <v>1370645.0599999998</v>
      </c>
      <c r="C14" s="17">
        <v>1850765.2999999998</v>
      </c>
      <c r="D14" s="12">
        <f t="shared" si="0"/>
        <v>0.35028779806786736</v>
      </c>
      <c r="E14" s="17">
        <v>9870321.5999999978</v>
      </c>
      <c r="F14" s="17">
        <v>12746417.829999996</v>
      </c>
      <c r="G14" s="12">
        <f t="shared" si="1"/>
        <v>0.29138829985033099</v>
      </c>
      <c r="I14" s="35">
        <v>1688927.3785690537</v>
      </c>
      <c r="J14" s="35">
        <v>62021.063668560833</v>
      </c>
      <c r="K14" s="35">
        <v>90587.977405824393</v>
      </c>
      <c r="L14" s="35">
        <v>9228.8805264737639</v>
      </c>
    </row>
    <row r="15" spans="1:12" s="13" customFormat="1" x14ac:dyDescent="0.3">
      <c r="A15" s="11" t="s">
        <v>14</v>
      </c>
      <c r="B15" s="17">
        <v>4627560.45</v>
      </c>
      <c r="C15" s="17">
        <v>6460951.9800000004</v>
      </c>
      <c r="D15" s="12">
        <f t="shared" si="0"/>
        <v>0.39618964458908379</v>
      </c>
      <c r="E15" s="17">
        <v>33324097.780000009</v>
      </c>
      <c r="F15" s="17">
        <v>44497264.770000026</v>
      </c>
      <c r="G15" s="12">
        <f t="shared" si="1"/>
        <v>0.33528790678035314</v>
      </c>
      <c r="I15" s="35">
        <v>5895981.8894954622</v>
      </c>
      <c r="J15" s="35">
        <v>216513.19829113636</v>
      </c>
      <c r="K15" s="35">
        <v>316239.21865762089</v>
      </c>
      <c r="L15" s="35">
        <v>32217.674468013316</v>
      </c>
    </row>
    <row r="16" spans="1:12" s="13" customFormat="1" x14ac:dyDescent="0.3">
      <c r="A16" s="11" t="s">
        <v>15</v>
      </c>
      <c r="B16" s="17">
        <v>3866646.83</v>
      </c>
      <c r="C16" s="17">
        <v>5339834.4800000004</v>
      </c>
      <c r="D16" s="12">
        <f t="shared" si="0"/>
        <v>0.38099876062381433</v>
      </c>
      <c r="E16" s="17">
        <v>27844588.559999995</v>
      </c>
      <c r="F16" s="17">
        <v>36776009.010000013</v>
      </c>
      <c r="G16" s="12">
        <f t="shared" si="1"/>
        <v>0.32075964889028397</v>
      </c>
      <c r="I16" s="35">
        <v>4872899.1461773701</v>
      </c>
      <c r="J16" s="35">
        <v>178943.38863330576</v>
      </c>
      <c r="K16" s="35">
        <v>261364.74751645778</v>
      </c>
      <c r="L16" s="35">
        <v>26627.198197122809</v>
      </c>
    </row>
    <row r="17" spans="1:12" s="13" customFormat="1" x14ac:dyDescent="0.3">
      <c r="A17" s="11" t="s">
        <v>16</v>
      </c>
      <c r="B17" s="17">
        <v>1088807.3799999999</v>
      </c>
      <c r="C17" s="17">
        <v>1552750.42</v>
      </c>
      <c r="D17" s="12">
        <f t="shared" si="0"/>
        <v>0.42610203468679653</v>
      </c>
      <c r="E17" s="17">
        <v>7840745.5199999986</v>
      </c>
      <c r="F17" s="17">
        <v>10693957.569999998</v>
      </c>
      <c r="G17" s="12">
        <f t="shared" si="1"/>
        <v>0.36389550492642453</v>
      </c>
      <c r="I17" s="35">
        <v>1416972.0401348856</v>
      </c>
      <c r="J17" s="35">
        <v>52034.275994845942</v>
      </c>
      <c r="K17" s="35">
        <v>76001.273427675071</v>
      </c>
      <c r="L17" s="35">
        <v>7742.8229706647699</v>
      </c>
    </row>
    <row r="18" spans="1:12" s="13" customFormat="1" x14ac:dyDescent="0.3">
      <c r="A18" s="11" t="s">
        <v>17</v>
      </c>
      <c r="B18" s="17">
        <v>983503.25</v>
      </c>
      <c r="C18" s="17">
        <v>1346439.9000000001</v>
      </c>
      <c r="D18" s="12">
        <f t="shared" si="0"/>
        <v>0.36902435248688814</v>
      </c>
      <c r="E18" s="17">
        <v>7082426.8100000015</v>
      </c>
      <c r="F18" s="17">
        <v>9273075.0799999945</v>
      </c>
      <c r="G18" s="12">
        <f t="shared" si="1"/>
        <v>0.30930757616964244</v>
      </c>
      <c r="I18" s="35">
        <v>1228702.1010491988</v>
      </c>
      <c r="J18" s="35">
        <v>45120.596748709177</v>
      </c>
      <c r="K18" s="35">
        <v>65903.152204100654</v>
      </c>
      <c r="L18" s="35">
        <v>6714.0511956121418</v>
      </c>
    </row>
    <row r="19" spans="1:12" s="13" customFormat="1" x14ac:dyDescent="0.3">
      <c r="A19" s="11" t="s">
        <v>18</v>
      </c>
      <c r="B19" s="17">
        <v>913466.64999999991</v>
      </c>
      <c r="C19" s="17">
        <v>1245642.9000000001</v>
      </c>
      <c r="D19" s="12">
        <f t="shared" si="0"/>
        <v>0.3636435440746526</v>
      </c>
      <c r="E19" s="17">
        <v>6578077.7599999979</v>
      </c>
      <c r="F19" s="17">
        <v>8578875.4700000025</v>
      </c>
      <c r="G19" s="12">
        <f t="shared" si="1"/>
        <v>0.30416145612726919</v>
      </c>
      <c r="I19" s="35">
        <v>1136719.1580007363</v>
      </c>
      <c r="J19" s="35">
        <v>41742.784569298041</v>
      </c>
      <c r="K19" s="35">
        <v>60969.519091569491</v>
      </c>
      <c r="L19" s="35">
        <v>6211.4247780575588</v>
      </c>
    </row>
    <row r="20" spans="1:12" s="13" customFormat="1" x14ac:dyDescent="0.3">
      <c r="A20" s="11" t="s">
        <v>19</v>
      </c>
      <c r="B20" s="17">
        <v>8013600.3000000007</v>
      </c>
      <c r="C20" s="17">
        <v>10842193.799999997</v>
      </c>
      <c r="D20" s="12">
        <f t="shared" si="0"/>
        <v>0.35297411826242397</v>
      </c>
      <c r="E20" s="17">
        <v>57707727.889999993</v>
      </c>
      <c r="F20" s="17">
        <v>74671344.00000003</v>
      </c>
      <c r="G20" s="12">
        <f t="shared" si="1"/>
        <v>0.29395744262077605</v>
      </c>
      <c r="I20" s="35">
        <v>9894111.3448798154</v>
      </c>
      <c r="J20" s="35">
        <v>363333.15315164841</v>
      </c>
      <c r="K20" s="35">
        <v>530684.47268782882</v>
      </c>
      <c r="L20" s="35">
        <v>54064.829969101462</v>
      </c>
    </row>
    <row r="21" spans="1:12" s="13" customFormat="1" x14ac:dyDescent="0.3">
      <c r="A21" s="11" t="s">
        <v>20</v>
      </c>
      <c r="B21" s="17">
        <v>16575511.99</v>
      </c>
      <c r="C21" s="17">
        <v>22392300.579999998</v>
      </c>
      <c r="D21" s="12">
        <f t="shared" si="0"/>
        <v>0.35092663161833326</v>
      </c>
      <c r="E21" s="17">
        <v>119363968.97999999</v>
      </c>
      <c r="F21" s="17">
        <v>154218160.18000001</v>
      </c>
      <c r="G21" s="12">
        <f t="shared" si="1"/>
        <v>0.29199926491921535</v>
      </c>
      <c r="I21" s="35">
        <v>20434233.07814486</v>
      </c>
      <c r="J21" s="35">
        <v>750389.20428691816</v>
      </c>
      <c r="K21" s="35">
        <v>1096018.614688413</v>
      </c>
      <c r="L21" s="35">
        <v>111659.68309940757</v>
      </c>
    </row>
    <row r="22" spans="1:12" s="13" customFormat="1" x14ac:dyDescent="0.3">
      <c r="A22" s="11" t="s">
        <v>21</v>
      </c>
      <c r="B22" s="17">
        <v>948306.9</v>
      </c>
      <c r="C22" s="17">
        <v>1283958.4000000001</v>
      </c>
      <c r="D22" s="12">
        <f t="shared" si="0"/>
        <v>0.35394817859070749</v>
      </c>
      <c r="E22" s="17">
        <v>6828970.1300000018</v>
      </c>
      <c r="F22" s="17">
        <v>8842758.3300000019</v>
      </c>
      <c r="G22" s="12">
        <f t="shared" si="1"/>
        <v>0.29488900400271634</v>
      </c>
      <c r="I22" s="35">
        <v>1171684.2186723177</v>
      </c>
      <c r="J22" s="35">
        <v>43026.776849749556</v>
      </c>
      <c r="K22" s="35">
        <v>62844.918460925284</v>
      </c>
      <c r="L22" s="35">
        <v>6402.4858571858813</v>
      </c>
    </row>
    <row r="23" spans="1:12" s="13" customFormat="1" x14ac:dyDescent="0.3">
      <c r="A23" s="11" t="s">
        <v>22</v>
      </c>
      <c r="B23" s="17">
        <v>3046520.7699999996</v>
      </c>
      <c r="C23" s="17">
        <v>4230532.54</v>
      </c>
      <c r="D23" s="12">
        <f t="shared" si="0"/>
        <v>0.38864391855106262</v>
      </c>
      <c r="E23" s="17">
        <v>21938677.400000013</v>
      </c>
      <c r="F23" s="17">
        <v>29136128.440000016</v>
      </c>
      <c r="G23" s="12">
        <f t="shared" si="1"/>
        <v>0.32807132849312048</v>
      </c>
      <c r="I23" s="35">
        <v>3860598.7747795698</v>
      </c>
      <c r="J23" s="35">
        <v>141769.53090967526</v>
      </c>
      <c r="K23" s="35">
        <v>207068.6038457939</v>
      </c>
      <c r="L23" s="35">
        <v>21095.64050774014</v>
      </c>
    </row>
    <row r="24" spans="1:12" s="13" customFormat="1" x14ac:dyDescent="0.3">
      <c r="A24" s="11" t="s">
        <v>23</v>
      </c>
      <c r="B24" s="17">
        <v>2638229.1400000006</v>
      </c>
      <c r="C24" s="17">
        <v>3510585.1799999997</v>
      </c>
      <c r="D24" s="12">
        <f t="shared" si="0"/>
        <v>0.33065969394910066</v>
      </c>
      <c r="E24" s="17">
        <v>18998477.959999997</v>
      </c>
      <c r="F24" s="17">
        <v>24177774.269999992</v>
      </c>
      <c r="G24" s="12">
        <f t="shared" si="1"/>
        <v>0.27261638121246623</v>
      </c>
      <c r="I24" s="35">
        <v>3203606.3294384866</v>
      </c>
      <c r="J24" s="35">
        <v>117643.34854862788</v>
      </c>
      <c r="K24" s="35">
        <v>171829.89729456732</v>
      </c>
      <c r="L24" s="35">
        <v>17505.607680184938</v>
      </c>
    </row>
    <row r="25" spans="1:12" s="13" customFormat="1" x14ac:dyDescent="0.3">
      <c r="A25" s="11" t="s">
        <v>24</v>
      </c>
      <c r="B25" s="17">
        <v>872502.17</v>
      </c>
      <c r="C25" s="17">
        <v>1197578.33</v>
      </c>
      <c r="D25" s="12">
        <f t="shared" si="0"/>
        <v>0.37257919943052986</v>
      </c>
      <c r="E25" s="17">
        <v>6283083.4299999978</v>
      </c>
      <c r="F25" s="17">
        <v>8247849.3399999999</v>
      </c>
      <c r="G25" s="12">
        <f t="shared" si="1"/>
        <v>0.31270727691101219</v>
      </c>
      <c r="I25" s="35">
        <v>1092857.5485224891</v>
      </c>
      <c r="J25" s="35">
        <v>40132.091207335689</v>
      </c>
      <c r="K25" s="35">
        <v>58616.940060340792</v>
      </c>
      <c r="L25" s="35">
        <v>5971.7498076028032</v>
      </c>
    </row>
    <row r="26" spans="1:12" s="13" customFormat="1" x14ac:dyDescent="0.3">
      <c r="A26" s="11" t="s">
        <v>25</v>
      </c>
      <c r="B26" s="17">
        <v>1008249.2900000002</v>
      </c>
      <c r="C26" s="17">
        <v>1380768.26</v>
      </c>
      <c r="D26" s="12">
        <f t="shared" si="0"/>
        <v>0.36947109578425774</v>
      </c>
      <c r="E26" s="17">
        <v>7260628.5199999977</v>
      </c>
      <c r="F26" s="17">
        <v>9509498.1199999973</v>
      </c>
      <c r="G26" s="12">
        <f t="shared" si="1"/>
        <v>0.30973483821755976</v>
      </c>
      <c r="I26" s="35">
        <v>1260028.6621838899</v>
      </c>
      <c r="J26" s="35">
        <v>46270.975619265999</v>
      </c>
      <c r="K26" s="35">
        <v>67583.395801518403</v>
      </c>
      <c r="L26" s="35">
        <v>6885.2302842727959</v>
      </c>
    </row>
    <row r="27" spans="1:12" s="13" customFormat="1" x14ac:dyDescent="0.3">
      <c r="A27" s="11" t="s">
        <v>26</v>
      </c>
      <c r="B27" s="17">
        <v>3034610.6200000006</v>
      </c>
      <c r="C27" s="17">
        <v>4248888.01</v>
      </c>
      <c r="D27" s="12">
        <f t="shared" si="0"/>
        <v>0.40014273396301459</v>
      </c>
      <c r="E27" s="17">
        <v>21852909.889999993</v>
      </c>
      <c r="F27" s="17">
        <v>29262544.49000001</v>
      </c>
      <c r="G27" s="12">
        <f t="shared" si="1"/>
        <v>0.33906855596337326</v>
      </c>
      <c r="I27" s="35">
        <v>3877349.1683183042</v>
      </c>
      <c r="J27" s="35">
        <v>142384.64142473924</v>
      </c>
      <c r="K27" s="35">
        <v>207967.03438124034</v>
      </c>
      <c r="L27" s="35">
        <v>21187.170402880925</v>
      </c>
    </row>
    <row r="28" spans="1:12" s="13" customFormat="1" x14ac:dyDescent="0.3">
      <c r="A28" s="11" t="s">
        <v>27</v>
      </c>
      <c r="B28" s="17">
        <v>2397605.17</v>
      </c>
      <c r="C28" s="17">
        <v>3296349</v>
      </c>
      <c r="D28" s="12">
        <f t="shared" si="0"/>
        <v>0.37485063898156357</v>
      </c>
      <c r="E28" s="17">
        <v>17265691.099999998</v>
      </c>
      <c r="F28" s="17">
        <v>22702306.790000007</v>
      </c>
      <c r="G28" s="12">
        <f t="shared" si="1"/>
        <v>0.31487970325149672</v>
      </c>
      <c r="I28" s="35">
        <v>3008103.77017581</v>
      </c>
      <c r="J28" s="35">
        <v>110464.07191452969</v>
      </c>
      <c r="K28" s="35">
        <v>161343.84447555509</v>
      </c>
      <c r="L28" s="35">
        <v>16437.31438749536</v>
      </c>
    </row>
    <row r="29" spans="1:12" s="13" customFormat="1" x14ac:dyDescent="0.3">
      <c r="A29" s="11" t="s">
        <v>28</v>
      </c>
      <c r="B29" s="17">
        <v>1132121.8499999999</v>
      </c>
      <c r="C29" s="17">
        <v>1549395.3800000004</v>
      </c>
      <c r="D29" s="12">
        <f t="shared" si="0"/>
        <v>0.3685765185081451</v>
      </c>
      <c r="E29" s="17">
        <v>8152662.54</v>
      </c>
      <c r="F29" s="17">
        <v>10670850.99</v>
      </c>
      <c r="G29" s="12">
        <f t="shared" si="1"/>
        <v>0.3088792695202125</v>
      </c>
      <c r="I29" s="35">
        <v>1413910.3762562822</v>
      </c>
      <c r="J29" s="35">
        <v>51921.84519871504</v>
      </c>
      <c r="K29" s="35">
        <v>75837.056985434523</v>
      </c>
      <c r="L29" s="35">
        <v>7726.0930030761228</v>
      </c>
    </row>
    <row r="30" spans="1:12" s="13" customFormat="1" x14ac:dyDescent="0.3">
      <c r="A30" s="11" t="s">
        <v>29</v>
      </c>
      <c r="B30" s="17">
        <v>1232120.71</v>
      </c>
      <c r="C30" s="17">
        <v>1685444.5900000003</v>
      </c>
      <c r="D30" s="12">
        <f t="shared" si="0"/>
        <v>0.36792164624844292</v>
      </c>
      <c r="E30" s="17">
        <v>8872776.7200000025</v>
      </c>
      <c r="F30" s="17">
        <v>11607836.52999999</v>
      </c>
      <c r="G30" s="12">
        <f t="shared" si="1"/>
        <v>0.30825297382215511</v>
      </c>
      <c r="I30" s="35">
        <v>1538062.9394784726</v>
      </c>
      <c r="J30" s="35">
        <v>56480.995453414689</v>
      </c>
      <c r="K30" s="35">
        <v>82496.152715710545</v>
      </c>
      <c r="L30" s="35">
        <v>8404.5053119606964</v>
      </c>
    </row>
    <row r="31" spans="1:12" s="13" customFormat="1" x14ac:dyDescent="0.3">
      <c r="A31" s="11" t="s">
        <v>30</v>
      </c>
      <c r="B31" s="17">
        <v>1766136.4000000001</v>
      </c>
      <c r="C31" s="17">
        <v>2462062.9199999995</v>
      </c>
      <c r="D31" s="12">
        <f t="shared" si="0"/>
        <v>0.39403894285854668</v>
      </c>
      <c r="E31" s="17">
        <v>12718343.249999996</v>
      </c>
      <c r="F31" s="17">
        <v>16956489.659999993</v>
      </c>
      <c r="G31" s="12">
        <f t="shared" si="1"/>
        <v>0.33323101340262995</v>
      </c>
      <c r="I31" s="35">
        <v>2246770.8190298723</v>
      </c>
      <c r="J31" s="35">
        <v>82506.280609977577</v>
      </c>
      <c r="K31" s="35">
        <v>120508.68917173942</v>
      </c>
      <c r="L31" s="35">
        <v>12277.129113785013</v>
      </c>
    </row>
    <row r="32" spans="1:12" s="13" customFormat="1" x14ac:dyDescent="0.3">
      <c r="A32" s="11" t="s">
        <v>31</v>
      </c>
      <c r="B32" s="17">
        <v>901609.90999999992</v>
      </c>
      <c r="C32" s="17">
        <v>1228697.5200000003</v>
      </c>
      <c r="D32" s="12">
        <f t="shared" si="0"/>
        <v>0.36278173783604517</v>
      </c>
      <c r="E32" s="17">
        <v>6492694.709999999</v>
      </c>
      <c r="F32" s="17">
        <v>8462170.7299999986</v>
      </c>
      <c r="G32" s="12">
        <f t="shared" si="1"/>
        <v>0.30333722868050872</v>
      </c>
      <c r="I32" s="35">
        <v>1121255.5624689513</v>
      </c>
      <c r="J32" s="35">
        <v>41174.927577245558</v>
      </c>
      <c r="K32" s="35">
        <v>60140.107060832815</v>
      </c>
      <c r="L32" s="35">
        <v>6126.9263185699692</v>
      </c>
    </row>
    <row r="33" spans="1:12" s="13" customFormat="1" x14ac:dyDescent="0.3">
      <c r="A33" s="11" t="s">
        <v>32</v>
      </c>
      <c r="B33" s="17">
        <v>1476768.0999999996</v>
      </c>
      <c r="C33" s="17">
        <v>2036191.9200000002</v>
      </c>
      <c r="D33" s="12">
        <f t="shared" si="0"/>
        <v>0.37881629485360668</v>
      </c>
      <c r="E33" s="17">
        <v>10634537.460000006</v>
      </c>
      <c r="F33" s="17">
        <v>14023470.669999996</v>
      </c>
      <c r="G33" s="12">
        <f t="shared" si="1"/>
        <v>0.318672365652656</v>
      </c>
      <c r="I33" s="35">
        <v>1858139.5914828568</v>
      </c>
      <c r="J33" s="35">
        <v>68234.901944578378</v>
      </c>
      <c r="K33" s="35">
        <v>99663.910775162367</v>
      </c>
      <c r="L33" s="35">
        <v>10153.514314869522</v>
      </c>
    </row>
    <row r="34" spans="1:12" s="13" customFormat="1" x14ac:dyDescent="0.3">
      <c r="A34" s="11" t="s">
        <v>33</v>
      </c>
      <c r="B34" s="17">
        <v>1020479.87</v>
      </c>
      <c r="C34" s="17">
        <v>1378531.5699999998</v>
      </c>
      <c r="D34" s="12">
        <f t="shared" si="0"/>
        <v>0.35086600973324433</v>
      </c>
      <c r="E34" s="17">
        <v>7348703.799999998</v>
      </c>
      <c r="F34" s="17">
        <v>9494093.7899999991</v>
      </c>
      <c r="G34" s="12">
        <f t="shared" si="1"/>
        <v>0.29194127949475956</v>
      </c>
      <c r="I34" s="35">
        <v>1257987.5529314883</v>
      </c>
      <c r="J34" s="35">
        <v>46196.021755178721</v>
      </c>
      <c r="K34" s="35">
        <v>67473.918173358034</v>
      </c>
      <c r="L34" s="35">
        <v>6874.07697254703</v>
      </c>
    </row>
    <row r="35" spans="1:12" s="13" customFormat="1" x14ac:dyDescent="0.3">
      <c r="A35" s="11" t="s">
        <v>34</v>
      </c>
      <c r="B35" s="17">
        <v>4473494.1900000004</v>
      </c>
      <c r="C35" s="17">
        <v>5915855.5800000001</v>
      </c>
      <c r="D35" s="12">
        <f t="shared" si="0"/>
        <v>0.32242388807036759</v>
      </c>
      <c r="E35" s="17">
        <v>32214632.090000015</v>
      </c>
      <c r="F35" s="17">
        <v>40743127.75999999</v>
      </c>
      <c r="G35" s="12">
        <f t="shared" si="1"/>
        <v>0.26473981283329229</v>
      </c>
      <c r="I35" s="35">
        <v>5398550.7770160651</v>
      </c>
      <c r="J35" s="35">
        <v>198246.45278351996</v>
      </c>
      <c r="K35" s="35">
        <v>289558.80669040885</v>
      </c>
      <c r="L35" s="35">
        <v>29499.539661454877</v>
      </c>
    </row>
    <row r="36" spans="1:12" s="13" customFormat="1" x14ac:dyDescent="0.3">
      <c r="A36" s="11" t="s">
        <v>35</v>
      </c>
      <c r="B36" s="17">
        <v>8946169.4600000009</v>
      </c>
      <c r="C36" s="17">
        <v>12173706.210000001</v>
      </c>
      <c r="D36" s="12">
        <f t="shared" si="0"/>
        <v>0.36077303972732921</v>
      </c>
      <c r="E36" s="17">
        <v>64423366.999999978</v>
      </c>
      <c r="F36" s="17">
        <v>83841611.910000011</v>
      </c>
      <c r="G36" s="12">
        <f t="shared" si="1"/>
        <v>0.30141617574877833</v>
      </c>
      <c r="I36" s="35">
        <v>11109191.274614073</v>
      </c>
      <c r="J36" s="35">
        <v>407953.5143291665</v>
      </c>
      <c r="K36" s="35">
        <v>595856.98072138103</v>
      </c>
      <c r="L36" s="35">
        <v>60704.444932109058</v>
      </c>
    </row>
    <row r="37" spans="1:12" s="13" customFormat="1" x14ac:dyDescent="0.3">
      <c r="A37" s="11" t="s">
        <v>36</v>
      </c>
      <c r="B37" s="17">
        <v>1300644.07</v>
      </c>
      <c r="C37" s="17">
        <v>1782837.9399999995</v>
      </c>
      <c r="D37" s="12">
        <f t="shared" si="0"/>
        <v>0.37073468531632892</v>
      </c>
      <c r="E37" s="17">
        <v>9366228.790000001</v>
      </c>
      <c r="F37" s="17">
        <v>12278594.839999994</v>
      </c>
      <c r="G37" s="12">
        <f t="shared" si="1"/>
        <v>0.31094329588760705</v>
      </c>
      <c r="I37" s="35">
        <v>1626939.8497515409</v>
      </c>
      <c r="J37" s="35">
        <v>59744.747404866946</v>
      </c>
      <c r="K37" s="35">
        <v>87263.189437562905</v>
      </c>
      <c r="L37" s="35">
        <v>8890.1592986282467</v>
      </c>
    </row>
    <row r="38" spans="1:12" s="13" customFormat="1" x14ac:dyDescent="0.3">
      <c r="A38" s="11" t="s">
        <v>37</v>
      </c>
      <c r="B38" s="17">
        <v>999205.4</v>
      </c>
      <c r="C38" s="17">
        <v>1371554.06</v>
      </c>
      <c r="D38" s="12">
        <f t="shared" si="0"/>
        <v>0.37264476352910014</v>
      </c>
      <c r="E38" s="17">
        <v>7195501.5900000008</v>
      </c>
      <c r="F38" s="17">
        <v>9446038.9899999965</v>
      </c>
      <c r="G38" s="12">
        <f t="shared" si="1"/>
        <v>0.31277005110077338</v>
      </c>
      <c r="I38" s="35">
        <v>1251620.1912419298</v>
      </c>
      <c r="J38" s="35">
        <v>45962.198287863008</v>
      </c>
      <c r="K38" s="35">
        <v>67132.395572466485</v>
      </c>
      <c r="L38" s="35">
        <v>6839.2834892286137</v>
      </c>
    </row>
    <row r="39" spans="1:12" s="13" customFormat="1" x14ac:dyDescent="0.3">
      <c r="A39" s="11" t="s">
        <v>38</v>
      </c>
      <c r="B39" s="17">
        <v>943019.45</v>
      </c>
      <c r="C39" s="17">
        <v>1286754.26</v>
      </c>
      <c r="D39" s="12">
        <f t="shared" si="0"/>
        <v>0.36450447549093501</v>
      </c>
      <c r="E39" s="17">
        <v>6790894.0300000012</v>
      </c>
      <c r="F39" s="17">
        <v>8862013.6900000032</v>
      </c>
      <c r="G39" s="12">
        <f t="shared" si="1"/>
        <v>0.30498482981039854</v>
      </c>
      <c r="I39" s="35">
        <v>1174235.5952378199</v>
      </c>
      <c r="J39" s="35">
        <v>43120.469179858635</v>
      </c>
      <c r="K39" s="35">
        <v>62981.765496125729</v>
      </c>
      <c r="L39" s="35">
        <v>6416.4274968430873</v>
      </c>
    </row>
    <row r="40" spans="1:12" s="13" customFormat="1" x14ac:dyDescent="0.3">
      <c r="A40" s="11" t="s">
        <v>39</v>
      </c>
      <c r="B40" s="17">
        <v>1298098.2199999997</v>
      </c>
      <c r="C40" s="17">
        <v>1785366.37</v>
      </c>
      <c r="D40" s="12">
        <f t="shared" si="0"/>
        <v>0.37537078665742296</v>
      </c>
      <c r="E40" s="17">
        <v>9347895.709999999</v>
      </c>
      <c r="F40" s="17">
        <v>12296008.500000002</v>
      </c>
      <c r="G40" s="12">
        <f t="shared" si="1"/>
        <v>0.31537715882369466</v>
      </c>
      <c r="I40" s="35">
        <v>1629247.1823846912</v>
      </c>
      <c r="J40" s="35">
        <v>59829.477859922124</v>
      </c>
      <c r="K40" s="35">
        <v>87386.946756352889</v>
      </c>
      <c r="L40" s="35">
        <v>8902.7673901443304</v>
      </c>
    </row>
    <row r="41" spans="1:12" s="13" customFormat="1" x14ac:dyDescent="0.3">
      <c r="A41" s="11" t="s">
        <v>40</v>
      </c>
      <c r="B41" s="17">
        <v>1006593.5999999999</v>
      </c>
      <c r="C41" s="17">
        <v>1393896.67</v>
      </c>
      <c r="D41" s="12">
        <f t="shared" si="0"/>
        <v>0.38476607639865801</v>
      </c>
      <c r="E41" s="17">
        <v>7248705.7000000039</v>
      </c>
      <c r="F41" s="17">
        <v>9599914.9200000018</v>
      </c>
      <c r="G41" s="12">
        <f t="shared" si="1"/>
        <v>0.32436262655828285</v>
      </c>
      <c r="I41" s="35">
        <v>1272009.0643175538</v>
      </c>
      <c r="J41" s="35">
        <v>46710.922212821722</v>
      </c>
      <c r="K41" s="35">
        <v>68225.981879850966</v>
      </c>
      <c r="L41" s="35">
        <v>6950.6953748370688</v>
      </c>
    </row>
    <row r="42" spans="1:12" s="13" customFormat="1" x14ac:dyDescent="0.3">
      <c r="A42" s="11" t="s">
        <v>41</v>
      </c>
      <c r="B42" s="17">
        <v>3167010.7699999996</v>
      </c>
      <c r="C42" s="17">
        <v>4211399.0999999996</v>
      </c>
      <c r="D42" s="12">
        <f t="shared" si="0"/>
        <v>0.32977100674652915</v>
      </c>
      <c r="E42" s="17">
        <v>22806352.870000005</v>
      </c>
      <c r="F42" s="17">
        <v>29004354.359999992</v>
      </c>
      <c r="G42" s="12">
        <f t="shared" si="1"/>
        <v>0.27176644706541309</v>
      </c>
      <c r="I42" s="35">
        <v>3843138.4288921761</v>
      </c>
      <c r="J42" s="35">
        <v>141128.34948536349</v>
      </c>
      <c r="K42" s="35">
        <v>206132.09413533518</v>
      </c>
      <c r="L42" s="35">
        <v>21000.231199825175</v>
      </c>
    </row>
    <row r="43" spans="1:12" s="13" customFormat="1" x14ac:dyDescent="0.3">
      <c r="A43" s="11" t="s">
        <v>42</v>
      </c>
      <c r="B43" s="17">
        <v>1445630.86</v>
      </c>
      <c r="C43" s="17">
        <v>1910888.5500000003</v>
      </c>
      <c r="D43" s="12">
        <f t="shared" si="0"/>
        <v>0.32183713206011677</v>
      </c>
      <c r="E43" s="17">
        <v>10410311.120000005</v>
      </c>
      <c r="F43" s="17">
        <v>13160493.050000001</v>
      </c>
      <c r="G43" s="12">
        <f t="shared" si="1"/>
        <v>0.26417864925443224</v>
      </c>
      <c r="I43" s="35">
        <v>1743793.2244515542</v>
      </c>
      <c r="J43" s="35">
        <v>64035.856123863225</v>
      </c>
      <c r="K43" s="35">
        <v>93530.783649743724</v>
      </c>
      <c r="L43" s="35">
        <v>9528.6863949282924</v>
      </c>
    </row>
    <row r="44" spans="1:12" s="13" customFormat="1" x14ac:dyDescent="0.3">
      <c r="A44" s="11" t="s">
        <v>43</v>
      </c>
      <c r="B44" s="17">
        <v>1442586.54</v>
      </c>
      <c r="C44" s="17">
        <v>1984918.1899999997</v>
      </c>
      <c r="D44" s="12">
        <f t="shared" si="0"/>
        <v>0.37594392777295682</v>
      </c>
      <c r="E44" s="17">
        <v>10388388.409999998</v>
      </c>
      <c r="F44" s="17">
        <v>13670343.100000005</v>
      </c>
      <c r="G44" s="12">
        <f t="shared" si="1"/>
        <v>0.31592529663607438</v>
      </c>
      <c r="I44" s="35">
        <v>1811349.4348163807</v>
      </c>
      <c r="J44" s="35">
        <v>66516.666081969102</v>
      </c>
      <c r="K44" s="35">
        <v>97154.255147007949</v>
      </c>
      <c r="L44" s="35">
        <v>9897.8367667212769</v>
      </c>
    </row>
    <row r="45" spans="1:12" s="13" customFormat="1" x14ac:dyDescent="0.3">
      <c r="A45" s="11" t="s">
        <v>44</v>
      </c>
      <c r="B45" s="17">
        <v>1141023.29</v>
      </c>
      <c r="C45" s="17">
        <v>1561672.8700000003</v>
      </c>
      <c r="D45" s="12">
        <f t="shared" si="0"/>
        <v>0.36865994207708086</v>
      </c>
      <c r="E45" s="17">
        <v>8216763.8500000034</v>
      </c>
      <c r="F45" s="17">
        <v>10755407.459999995</v>
      </c>
      <c r="G45" s="12">
        <f t="shared" si="1"/>
        <v>0.30895905691630543</v>
      </c>
      <c r="I45" s="35">
        <v>1425114.2876960977</v>
      </c>
      <c r="J45" s="35">
        <v>52333.276735281041</v>
      </c>
      <c r="K45" s="35">
        <v>76437.993966097376</v>
      </c>
      <c r="L45" s="35">
        <v>7787.314985918636</v>
      </c>
    </row>
    <row r="46" spans="1:12" s="13" customFormat="1" x14ac:dyDescent="0.3">
      <c r="A46" s="11" t="s">
        <v>45</v>
      </c>
      <c r="B46" s="17">
        <v>930325.99999999988</v>
      </c>
      <c r="C46" s="17">
        <v>1257944.6999999997</v>
      </c>
      <c r="D46" s="12">
        <f t="shared" si="0"/>
        <v>0.35215472855751617</v>
      </c>
      <c r="E46" s="17">
        <v>6699485.5799999991</v>
      </c>
      <c r="F46" s="17">
        <v>8663599.1800000053</v>
      </c>
      <c r="G46" s="12">
        <f t="shared" si="1"/>
        <v>0.29317379320338888</v>
      </c>
      <c r="I46" s="35">
        <v>1147945.2488889471</v>
      </c>
      <c r="J46" s="35">
        <v>42155.030821778026</v>
      </c>
      <c r="K46" s="35">
        <v>61571.646046451482</v>
      </c>
      <c r="L46" s="35">
        <v>6272.7679925492666</v>
      </c>
    </row>
    <row r="47" spans="1:12" s="13" customFormat="1" x14ac:dyDescent="0.3">
      <c r="A47" s="11" t="s">
        <v>46</v>
      </c>
      <c r="B47" s="17">
        <v>1256653.1100000001</v>
      </c>
      <c r="C47" s="17">
        <v>1680849.65</v>
      </c>
      <c r="D47" s="12">
        <f t="shared" si="0"/>
        <v>0.33756056991734162</v>
      </c>
      <c r="E47" s="17">
        <v>9049440.0599999949</v>
      </c>
      <c r="F47" s="17">
        <v>11576190.680000002</v>
      </c>
      <c r="G47" s="12">
        <f t="shared" si="1"/>
        <v>0.2792162391536972</v>
      </c>
      <c r="I47" s="35">
        <v>1533869.7937316902</v>
      </c>
      <c r="J47" s="35">
        <v>56327.014145670197</v>
      </c>
      <c r="K47" s="35">
        <v>82271.247588294151</v>
      </c>
      <c r="L47" s="35">
        <v>8381.5925302632022</v>
      </c>
    </row>
    <row r="48" spans="1:12" s="13" customFormat="1" x14ac:dyDescent="0.3">
      <c r="A48" s="11" t="s">
        <v>47</v>
      </c>
      <c r="B48" s="17">
        <v>1527648.7799999998</v>
      </c>
      <c r="C48" s="17">
        <v>2072465.23</v>
      </c>
      <c r="D48" s="12">
        <f t="shared" si="0"/>
        <v>0.35663724354232795</v>
      </c>
      <c r="E48" s="17">
        <v>11000940.629999999</v>
      </c>
      <c r="F48" s="17">
        <v>14273288.870000001</v>
      </c>
      <c r="G48" s="12">
        <f t="shared" si="1"/>
        <v>0.29746076722532067</v>
      </c>
      <c r="I48" s="35">
        <v>1891241.0284892016</v>
      </c>
      <c r="J48" s="35">
        <v>69450.458088254585</v>
      </c>
      <c r="K48" s="35">
        <v>101439.35231011087</v>
      </c>
      <c r="L48" s="35">
        <v>10334.391935465623</v>
      </c>
    </row>
    <row r="49" spans="1:12" s="13" customFormat="1" x14ac:dyDescent="0.3">
      <c r="A49" s="11" t="s">
        <v>48</v>
      </c>
      <c r="B49" s="17">
        <v>2919390.26</v>
      </c>
      <c r="C49" s="17">
        <v>4024465.15</v>
      </c>
      <c r="D49" s="12">
        <f t="shared" si="0"/>
        <v>0.37852934742612998</v>
      </c>
      <c r="E49" s="17">
        <v>21023182.290000003</v>
      </c>
      <c r="F49" s="17">
        <v>27716920.359999999</v>
      </c>
      <c r="G49" s="12">
        <f t="shared" si="1"/>
        <v>0.31839794649851716</v>
      </c>
      <c r="I49" s="35">
        <v>3672550.6901778406</v>
      </c>
      <c r="J49" s="35">
        <v>134863.99882267838</v>
      </c>
      <c r="K49" s="35">
        <v>196982.38236441088</v>
      </c>
      <c r="L49" s="35">
        <v>20068.081049179444</v>
      </c>
    </row>
    <row r="50" spans="1:12" s="13" customFormat="1" x14ac:dyDescent="0.3">
      <c r="A50" s="11" t="s">
        <v>49</v>
      </c>
      <c r="B50" s="17">
        <v>1142839.1800000002</v>
      </c>
      <c r="C50" s="17">
        <v>1603173.2300000002</v>
      </c>
      <c r="D50" s="12">
        <f t="shared" si="0"/>
        <v>0.40279862473738426</v>
      </c>
      <c r="E50" s="17">
        <v>8229840.4800000014</v>
      </c>
      <c r="F50" s="17">
        <v>11041224.869999994</v>
      </c>
      <c r="G50" s="12">
        <f t="shared" si="1"/>
        <v>0.34160861280752219</v>
      </c>
      <c r="I50" s="35">
        <v>1462985.696107513</v>
      </c>
      <c r="J50" s="35">
        <v>53723.996800465509</v>
      </c>
      <c r="K50" s="35">
        <v>78469.279958159779</v>
      </c>
      <c r="L50" s="35">
        <v>7994.2574110912547</v>
      </c>
    </row>
    <row r="51" spans="1:12" s="13" customFormat="1" x14ac:dyDescent="0.3">
      <c r="A51" s="11" t="s">
        <v>50</v>
      </c>
      <c r="B51" s="17">
        <v>27897353.459999997</v>
      </c>
      <c r="C51" s="17">
        <v>38284677.259999998</v>
      </c>
      <c r="D51" s="12">
        <f t="shared" si="0"/>
        <v>0.37234083207547397</v>
      </c>
      <c r="E51" s="17">
        <v>200895081.30999997</v>
      </c>
      <c r="F51" s="17">
        <v>263670651.82000008</v>
      </c>
      <c r="G51" s="12">
        <f t="shared" si="1"/>
        <v>0.31247938028473432</v>
      </c>
      <c r="I51" s="35">
        <v>34936920.201015987</v>
      </c>
      <c r="J51" s="35">
        <v>1282959.2206725706</v>
      </c>
      <c r="K51" s="35">
        <v>1873890.4820459324</v>
      </c>
      <c r="L51" s="35">
        <v>190907.3573971453</v>
      </c>
    </row>
    <row r="52" spans="1:12" s="13" customFormat="1" x14ac:dyDescent="0.3">
      <c r="A52" s="11" t="s">
        <v>51</v>
      </c>
      <c r="B52" s="17">
        <v>1023007.88</v>
      </c>
      <c r="C52" s="17">
        <v>1381376.0499999998</v>
      </c>
      <c r="D52" s="12">
        <f t="shared" si="0"/>
        <v>0.35030831825068631</v>
      </c>
      <c r="E52" s="17">
        <v>7366908.5200000042</v>
      </c>
      <c r="F52" s="17">
        <v>9513684.0400000028</v>
      </c>
      <c r="G52" s="12">
        <f t="shared" si="1"/>
        <v>0.29140792425640138</v>
      </c>
      <c r="I52" s="35">
        <v>1260583.308393782</v>
      </c>
      <c r="J52" s="35">
        <v>46291.343517115791</v>
      </c>
      <c r="K52" s="35">
        <v>67613.145156996776</v>
      </c>
      <c r="L52" s="35">
        <v>6888.2610755026235</v>
      </c>
    </row>
    <row r="53" spans="1:12" s="13" customFormat="1" x14ac:dyDescent="0.3">
      <c r="A53" s="11" t="s">
        <v>52</v>
      </c>
      <c r="B53" s="17">
        <v>916421.94000000018</v>
      </c>
      <c r="C53" s="17">
        <v>1253009.3899999999</v>
      </c>
      <c r="D53" s="12">
        <f t="shared" si="0"/>
        <v>0.36728436466721837</v>
      </c>
      <c r="E53" s="17">
        <v>6599359.2599999998</v>
      </c>
      <c r="F53" s="17">
        <v>8629609.1000000015</v>
      </c>
      <c r="G53" s="12">
        <f t="shared" si="1"/>
        <v>0.30764347870947728</v>
      </c>
      <c r="I53" s="35">
        <v>1143441.510864625</v>
      </c>
      <c r="J53" s="35">
        <v>41989.643491237643</v>
      </c>
      <c r="K53" s="35">
        <v>61330.081279967206</v>
      </c>
      <c r="L53" s="35">
        <v>6248.157967763068</v>
      </c>
    </row>
    <row r="54" spans="1:12" s="13" customFormat="1" x14ac:dyDescent="0.3">
      <c r="A54" s="11" t="s">
        <v>53</v>
      </c>
      <c r="B54" s="17">
        <v>981295.67999999982</v>
      </c>
      <c r="C54" s="17">
        <v>1351010.53</v>
      </c>
      <c r="D54" s="12">
        <f t="shared" si="0"/>
        <v>0.37676192562062472</v>
      </c>
      <c r="E54" s="17">
        <v>7066529.7699999958</v>
      </c>
      <c r="F54" s="17">
        <v>9304553.4900000039</v>
      </c>
      <c r="G54" s="12">
        <f t="shared" si="1"/>
        <v>0.31670760512482921</v>
      </c>
      <c r="I54" s="35">
        <v>1232873.0573475854</v>
      </c>
      <c r="J54" s="35">
        <v>45273.763340539692</v>
      </c>
      <c r="K54" s="35">
        <v>66126.867357297917</v>
      </c>
      <c r="L54" s="35">
        <v>6736.8427456604441</v>
      </c>
    </row>
    <row r="55" spans="1:12" s="13" customFormat="1" x14ac:dyDescent="0.3">
      <c r="A55" s="11" t="s">
        <v>54</v>
      </c>
      <c r="B55" s="17">
        <v>967783.28</v>
      </c>
      <c r="C55" s="17">
        <v>1333505.9900000002</v>
      </c>
      <c r="D55" s="12">
        <f t="shared" si="0"/>
        <v>0.37789732221866879</v>
      </c>
      <c r="E55" s="17">
        <v>6969223.9199999999</v>
      </c>
      <c r="F55" s="17">
        <v>9183997.7099999972</v>
      </c>
      <c r="G55" s="12">
        <f t="shared" si="1"/>
        <v>0.317793460997017</v>
      </c>
      <c r="I55" s="35">
        <v>1216899.1745027006</v>
      </c>
      <c r="J55" s="35">
        <v>44687.167882465401</v>
      </c>
      <c r="K55" s="35">
        <v>65270.08591952116</v>
      </c>
      <c r="L55" s="35">
        <v>6649.5559582414144</v>
      </c>
    </row>
    <row r="56" spans="1:12" s="13" customFormat="1" x14ac:dyDescent="0.3">
      <c r="A56" s="11" t="s">
        <v>55</v>
      </c>
      <c r="B56" s="17">
        <v>1970531.4699999997</v>
      </c>
      <c r="C56" s="17">
        <v>2693049.98</v>
      </c>
      <c r="D56" s="12">
        <f t="shared" si="0"/>
        <v>0.36666174633587567</v>
      </c>
      <c r="E56" s="17">
        <v>14190237.889999997</v>
      </c>
      <c r="F56" s="17">
        <v>18547322.219999999</v>
      </c>
      <c r="G56" s="12">
        <f t="shared" si="1"/>
        <v>0.30704801172293839</v>
      </c>
      <c r="I56" s="35">
        <v>2457559.4982371675</v>
      </c>
      <c r="J56" s="35">
        <v>90246.896508816295</v>
      </c>
      <c r="K56" s="35">
        <v>131814.63422773525</v>
      </c>
      <c r="L56" s="35">
        <v>13428.951012768635</v>
      </c>
    </row>
    <row r="57" spans="1:12" s="13" customFormat="1" x14ac:dyDescent="0.3">
      <c r="A57" s="11" t="s">
        <v>56</v>
      </c>
      <c r="B57" s="17">
        <v>1453766.76</v>
      </c>
      <c r="C57" s="17">
        <v>2060795.5300000005</v>
      </c>
      <c r="D57" s="12">
        <f t="shared" si="0"/>
        <v>0.41755581892655225</v>
      </c>
      <c r="E57" s="17">
        <v>10468899.620000001</v>
      </c>
      <c r="F57" s="17">
        <v>14192918.400000004</v>
      </c>
      <c r="G57" s="12">
        <f t="shared" si="1"/>
        <v>0.35572208304352837</v>
      </c>
      <c r="I57" s="35">
        <v>1880591.7632592784</v>
      </c>
      <c r="J57" s="35">
        <v>69059.394449538362</v>
      </c>
      <c r="K57" s="35">
        <v>100868.16468492636</v>
      </c>
      <c r="L57" s="35">
        <v>10276.200743852934</v>
      </c>
    </row>
    <row r="58" spans="1:12" s="13" customFormat="1" x14ac:dyDescent="0.3">
      <c r="A58" s="11" t="s">
        <v>57</v>
      </c>
      <c r="B58" s="17">
        <v>963492.80000000016</v>
      </c>
      <c r="C58" s="17">
        <v>1318967.49</v>
      </c>
      <c r="D58" s="12">
        <f t="shared" si="0"/>
        <v>0.36894379490952067</v>
      </c>
      <c r="E58" s="17">
        <v>6938327.0999999987</v>
      </c>
      <c r="F58" s="17">
        <v>9083869.6500000041</v>
      </c>
      <c r="G58" s="12">
        <f t="shared" si="1"/>
        <v>0.30923052762963654</v>
      </c>
      <c r="I58" s="35">
        <v>1203631.9843620879</v>
      </c>
      <c r="J58" s="35">
        <v>44199.967765898124</v>
      </c>
      <c r="K58" s="35">
        <v>64558.481336478791</v>
      </c>
      <c r="L58" s="35">
        <v>6577.0594320239406</v>
      </c>
    </row>
    <row r="59" spans="1:12" s="13" customFormat="1" x14ac:dyDescent="0.3">
      <c r="A59" s="11" t="s">
        <v>58</v>
      </c>
      <c r="B59" s="17">
        <v>1187684.6699999997</v>
      </c>
      <c r="C59" s="17">
        <v>1600037</v>
      </c>
      <c r="D59" s="12">
        <f t="shared" si="0"/>
        <v>0.34719007529161794</v>
      </c>
      <c r="E59" s="17">
        <v>8552783.0199999958</v>
      </c>
      <c r="F59" s="17">
        <v>11019625.320000002</v>
      </c>
      <c r="G59" s="12">
        <f t="shared" si="1"/>
        <v>0.2884256848597111</v>
      </c>
      <c r="I59" s="35">
        <v>1460123.7072644711</v>
      </c>
      <c r="J59" s="35">
        <v>53618.898447560532</v>
      </c>
      <c r="K59" s="35">
        <v>78315.773283891453</v>
      </c>
      <c r="L59" s="35">
        <v>7978.618528345346</v>
      </c>
    </row>
    <row r="60" spans="1:12" s="13" customFormat="1" x14ac:dyDescent="0.3">
      <c r="A60" s="11" t="s">
        <v>59</v>
      </c>
      <c r="B60" s="17">
        <v>2741040.8699999996</v>
      </c>
      <c r="C60" s="17">
        <v>3725623.6599999997</v>
      </c>
      <c r="D60" s="12">
        <f t="shared" si="0"/>
        <v>0.35920033180680022</v>
      </c>
      <c r="E60" s="17">
        <v>19738848.289999992</v>
      </c>
      <c r="F60" s="17">
        <v>25658767.000000007</v>
      </c>
      <c r="G60" s="12">
        <f t="shared" si="1"/>
        <v>0.2999120629038492</v>
      </c>
      <c r="I60" s="35">
        <v>3399840.9904982196</v>
      </c>
      <c r="J60" s="35">
        <v>124849.5108078878</v>
      </c>
      <c r="K60" s="35">
        <v>182355.21926281095</v>
      </c>
      <c r="L60" s="35">
        <v>18577.901617297881</v>
      </c>
    </row>
    <row r="61" spans="1:12" s="13" customFormat="1" x14ac:dyDescent="0.3">
      <c r="A61" s="11" t="s">
        <v>60</v>
      </c>
      <c r="B61" s="17">
        <v>1804377.0400000003</v>
      </c>
      <c r="C61" s="17">
        <v>2459923.48</v>
      </c>
      <c r="D61" s="12">
        <f t="shared" si="0"/>
        <v>0.36330901217851874</v>
      </c>
      <c r="E61" s="17">
        <v>12993722.609999998</v>
      </c>
      <c r="F61" s="17">
        <v>16941755.120000001</v>
      </c>
      <c r="G61" s="12">
        <f t="shared" si="1"/>
        <v>0.30384152628913208</v>
      </c>
      <c r="I61" s="35">
        <v>2244818.4475710527</v>
      </c>
      <c r="J61" s="35">
        <v>82434.58560954628</v>
      </c>
      <c r="K61" s="35">
        <v>120403.97144045559</v>
      </c>
      <c r="L61" s="35">
        <v>12266.460728656022</v>
      </c>
    </row>
    <row r="62" spans="1:12" s="13" customFormat="1" x14ac:dyDescent="0.3">
      <c r="A62" s="11" t="s">
        <v>61</v>
      </c>
      <c r="B62" s="17">
        <v>966786.33</v>
      </c>
      <c r="C62" s="17">
        <v>1300733.5900000001</v>
      </c>
      <c r="D62" s="12">
        <f t="shared" si="0"/>
        <v>0.34541992334542027</v>
      </c>
      <c r="E62" s="17">
        <v>6962044.5899999989</v>
      </c>
      <c r="F62" s="17">
        <v>8958290.8200000022</v>
      </c>
      <c r="G62" s="12">
        <f t="shared" si="1"/>
        <v>0.28673275561425315</v>
      </c>
      <c r="I62" s="35">
        <v>1186992.5180653327</v>
      </c>
      <c r="J62" s="35">
        <v>43588.93083040409</v>
      </c>
      <c r="K62" s="35">
        <v>63666.000672128008</v>
      </c>
      <c r="L62" s="35">
        <v>6486.1356951291182</v>
      </c>
    </row>
    <row r="63" spans="1:12" s="13" customFormat="1" x14ac:dyDescent="0.3">
      <c r="A63" s="11" t="s">
        <v>62</v>
      </c>
      <c r="B63" s="17">
        <v>2141706.3199999998</v>
      </c>
      <c r="C63" s="17">
        <v>2980440.58</v>
      </c>
      <c r="D63" s="12">
        <f t="shared" si="0"/>
        <v>0.39161964092257073</v>
      </c>
      <c r="E63" s="17">
        <v>15422906.190000009</v>
      </c>
      <c r="F63" s="17">
        <v>20526611.790000007</v>
      </c>
      <c r="G63" s="12">
        <f t="shared" si="1"/>
        <v>0.33091724329550587</v>
      </c>
      <c r="I63" s="35">
        <v>2719819.5777224256</v>
      </c>
      <c r="J63" s="35">
        <v>99877.653328116634</v>
      </c>
      <c r="K63" s="35">
        <v>145881.31947212282</v>
      </c>
      <c r="L63" s="35">
        <v>14862.030337880245</v>
      </c>
    </row>
    <row r="64" spans="1:12" s="13" customFormat="1" x14ac:dyDescent="0.3">
      <c r="A64" s="11" t="s">
        <v>63</v>
      </c>
      <c r="B64" s="17">
        <v>1039546.7499999999</v>
      </c>
      <c r="C64" s="17">
        <v>1406757.65</v>
      </c>
      <c r="D64" s="12">
        <f t="shared" si="0"/>
        <v>0.353241352541384</v>
      </c>
      <c r="E64" s="17">
        <v>7486008.6799999988</v>
      </c>
      <c r="F64" s="17">
        <v>9688489.8400000054</v>
      </c>
      <c r="G64" s="12">
        <f t="shared" si="1"/>
        <v>0.29421301178614279</v>
      </c>
      <c r="I64" s="35">
        <v>1283745.4325188652</v>
      </c>
      <c r="J64" s="35">
        <v>47141.906931323501</v>
      </c>
      <c r="K64" s="35">
        <v>68855.47824177306</v>
      </c>
      <c r="L64" s="35">
        <v>7014.8269172602177</v>
      </c>
    </row>
    <row r="65" spans="1:12" s="13" customFormat="1" x14ac:dyDescent="0.3">
      <c r="A65" s="11" t="s">
        <v>64</v>
      </c>
      <c r="B65" s="17">
        <v>966501.49000000011</v>
      </c>
      <c r="C65" s="17">
        <v>1288869.3999999999</v>
      </c>
      <c r="D65" s="12">
        <f t="shared" si="0"/>
        <v>0.33354103778981226</v>
      </c>
      <c r="E65" s="17">
        <v>6959993.2999999989</v>
      </c>
      <c r="F65" s="17">
        <v>8876580.9200000018</v>
      </c>
      <c r="G65" s="12">
        <f t="shared" si="1"/>
        <v>0.27537204956792172</v>
      </c>
      <c r="I65" s="35">
        <v>1176165.7672482436</v>
      </c>
      <c r="J65" s="35">
        <v>43191.34946437594</v>
      </c>
      <c r="K65" s="35">
        <v>63085.293253190415</v>
      </c>
      <c r="L65" s="35">
        <v>6426.9746503228853</v>
      </c>
    </row>
    <row r="66" spans="1:12" s="13" customFormat="1" x14ac:dyDescent="0.3">
      <c r="A66" s="11" t="s">
        <v>65</v>
      </c>
      <c r="B66" s="17">
        <v>2216603.12</v>
      </c>
      <c r="C66" s="17">
        <v>2974459.8600000003</v>
      </c>
      <c r="D66" s="12">
        <f t="shared" si="0"/>
        <v>0.34190006012443042</v>
      </c>
      <c r="E66" s="17">
        <v>15962254.760000009</v>
      </c>
      <c r="F66" s="17">
        <v>20485421.95999999</v>
      </c>
      <c r="G66" s="12">
        <f t="shared" si="1"/>
        <v>0.28336643337723411</v>
      </c>
      <c r="I66" s="35">
        <v>2714361.8334170911</v>
      </c>
      <c r="J66" s="35">
        <v>99677.233213274609</v>
      </c>
      <c r="K66" s="35">
        <v>145588.58581421577</v>
      </c>
      <c r="L66" s="35">
        <v>14832.207352178742</v>
      </c>
    </row>
    <row r="67" spans="1:12" s="13" customFormat="1" x14ac:dyDescent="0.3">
      <c r="A67" s="11" t="s">
        <v>66</v>
      </c>
      <c r="B67" s="17">
        <v>1117950.72</v>
      </c>
      <c r="C67" s="17">
        <v>1528389.9200000002</v>
      </c>
      <c r="D67" s="12">
        <f t="shared" si="0"/>
        <v>0.36713532417600669</v>
      </c>
      <c r="E67" s="17">
        <v>8050613.2100000028</v>
      </c>
      <c r="F67" s="17">
        <v>10526184.280000001</v>
      </c>
      <c r="G67" s="12">
        <f t="shared" si="1"/>
        <v>0.30750093259045008</v>
      </c>
      <c r="I67" s="35">
        <v>1394741.7228424207</v>
      </c>
      <c r="J67" s="35">
        <v>51217.930649025882</v>
      </c>
      <c r="K67" s="35">
        <v>74808.919260102411</v>
      </c>
      <c r="L67" s="35">
        <v>7621.3488581732854</v>
      </c>
    </row>
    <row r="68" spans="1:12" s="13" customFormat="1" x14ac:dyDescent="0.3">
      <c r="A68" s="11" t="s">
        <v>67</v>
      </c>
      <c r="B68" s="17">
        <v>1241502.8700000001</v>
      </c>
      <c r="C68" s="17">
        <v>1745956.8299999998</v>
      </c>
      <c r="D68" s="12">
        <f t="shared" si="0"/>
        <v>0.40632524675516835</v>
      </c>
      <c r="E68" s="17">
        <v>8940339.5700000003</v>
      </c>
      <c r="F68" s="17">
        <v>12024590.769999996</v>
      </c>
      <c r="G68" s="12">
        <f t="shared" si="1"/>
        <v>0.34498143788066371</v>
      </c>
      <c r="I68" s="35">
        <v>1593283.7665353043</v>
      </c>
      <c r="J68" s="35">
        <v>58508.823363340976</v>
      </c>
      <c r="K68" s="35">
        <v>85457.998547136041</v>
      </c>
      <c r="L68" s="35">
        <v>8706.2508868023178</v>
      </c>
    </row>
    <row r="69" spans="1:12" s="13" customFormat="1" x14ac:dyDescent="0.3">
      <c r="A69" s="11" t="s">
        <v>68</v>
      </c>
      <c r="B69" s="17">
        <v>938889.16999999993</v>
      </c>
      <c r="C69" s="17">
        <v>1276202.9099999997</v>
      </c>
      <c r="D69" s="12">
        <f t="shared" si="0"/>
        <v>0.35926896462124458</v>
      </c>
      <c r="E69" s="17">
        <v>6761151.049999998</v>
      </c>
      <c r="F69" s="17">
        <v>8789345.4800000004</v>
      </c>
      <c r="G69" s="12">
        <f t="shared" si="1"/>
        <v>0.29997768353363496</v>
      </c>
      <c r="I69" s="35">
        <v>1164606.9046340978</v>
      </c>
      <c r="J69" s="35">
        <v>42766.88247318608</v>
      </c>
      <c r="K69" s="35">
        <v>62465.316685021411</v>
      </c>
      <c r="L69" s="35">
        <v>6363.8129610932829</v>
      </c>
    </row>
    <row r="70" spans="1:12" s="13" customFormat="1" x14ac:dyDescent="0.3">
      <c r="A70" s="11" t="s">
        <v>69</v>
      </c>
      <c r="B70" s="17">
        <v>1041380.4699999999</v>
      </c>
      <c r="C70" s="17">
        <v>1417041.5700000003</v>
      </c>
      <c r="D70" s="12">
        <f t="shared" si="0"/>
        <v>0.36073376716964978</v>
      </c>
      <c r="E70" s="17">
        <v>7499213.6900000023</v>
      </c>
      <c r="F70" s="17">
        <v>9759316.2599999961</v>
      </c>
      <c r="G70" s="12">
        <f t="shared" si="1"/>
        <v>0.30137860626825175</v>
      </c>
      <c r="I70" s="35">
        <v>1293130.0891902354</v>
      </c>
      <c r="J70" s="35">
        <v>47486.531762942184</v>
      </c>
      <c r="K70" s="35">
        <v>69358.837336466924</v>
      </c>
      <c r="L70" s="35">
        <v>7066.107904868898</v>
      </c>
    </row>
    <row r="71" spans="1:12" s="13" customFormat="1" x14ac:dyDescent="0.3">
      <c r="A71" s="11" t="s">
        <v>70</v>
      </c>
      <c r="B71" s="17">
        <v>1756967.93</v>
      </c>
      <c r="C71" s="17">
        <v>2366614.52</v>
      </c>
      <c r="D71" s="12">
        <f t="shared" ref="D71:D83" si="2">+(C71/B71)-1</f>
        <v>0.34698788725187502</v>
      </c>
      <c r="E71" s="17">
        <v>12652318.910000006</v>
      </c>
      <c r="F71" s="17">
        <v>16299126.43</v>
      </c>
      <c r="G71" s="12">
        <f t="shared" ref="G71:G84" si="3">+(F71/E71)-1</f>
        <v>0.28823234269867082</v>
      </c>
      <c r="I71" s="35">
        <v>2159668.7946284576</v>
      </c>
      <c r="J71" s="35">
        <v>79307.705931644683</v>
      </c>
      <c r="K71" s="35">
        <v>115836.85038741781</v>
      </c>
      <c r="L71" s="35">
        <v>11801.173659052911</v>
      </c>
    </row>
    <row r="72" spans="1:12" s="13" customFormat="1" x14ac:dyDescent="0.3">
      <c r="A72" s="11" t="s">
        <v>71</v>
      </c>
      <c r="B72" s="17">
        <v>1156511.8099999998</v>
      </c>
      <c r="C72" s="17">
        <v>1562888.46</v>
      </c>
      <c r="D72" s="12">
        <f t="shared" si="2"/>
        <v>0.35138132311852499</v>
      </c>
      <c r="E72" s="17">
        <v>8328300.1299999999</v>
      </c>
      <c r="F72" s="17">
        <v>10763779.38000001</v>
      </c>
      <c r="G72" s="12">
        <f t="shared" si="3"/>
        <v>0.29243413565596499</v>
      </c>
      <c r="I72" s="35">
        <v>1426223.5801158815</v>
      </c>
      <c r="J72" s="35">
        <v>52374.012530980632</v>
      </c>
      <c r="K72" s="35">
        <v>76497.492677054106</v>
      </c>
      <c r="L72" s="35">
        <v>7793.3765683782931</v>
      </c>
    </row>
    <row r="73" spans="1:12" s="13" customFormat="1" x14ac:dyDescent="0.3">
      <c r="A73" s="11" t="s">
        <v>72</v>
      </c>
      <c r="B73" s="17">
        <v>1798875.94</v>
      </c>
      <c r="C73" s="17">
        <v>2449688.1800000002</v>
      </c>
      <c r="D73" s="12">
        <f t="shared" si="2"/>
        <v>0.36178828429936094</v>
      </c>
      <c r="E73" s="17">
        <v>12954107.910000002</v>
      </c>
      <c r="F73" s="17">
        <v>16871263.479999997</v>
      </c>
      <c r="G73" s="12">
        <f t="shared" si="3"/>
        <v>0.30238713442985321</v>
      </c>
      <c r="I73" s="35">
        <v>2235478.1697964738</v>
      </c>
      <c r="J73" s="35">
        <v>82091.59020975561</v>
      </c>
      <c r="K73" s="35">
        <v>119902.99229420001</v>
      </c>
      <c r="L73" s="35">
        <v>12215.422204345725</v>
      </c>
    </row>
    <row r="74" spans="1:12" s="13" customFormat="1" x14ac:dyDescent="0.3">
      <c r="A74" s="11" t="s">
        <v>73</v>
      </c>
      <c r="B74" s="17">
        <v>4032676.6499999994</v>
      </c>
      <c r="C74" s="17">
        <v>5506224.9100000001</v>
      </c>
      <c r="D74" s="12">
        <f t="shared" si="2"/>
        <v>0.36540203638692459</v>
      </c>
      <c r="E74" s="17">
        <v>29040206.510000017</v>
      </c>
      <c r="F74" s="17">
        <v>37921957.720000006</v>
      </c>
      <c r="G74" s="12">
        <f t="shared" si="3"/>
        <v>0.30584325242114074</v>
      </c>
      <c r="I74" s="35">
        <v>5024739.7709973585</v>
      </c>
      <c r="J74" s="35">
        <v>184519.30434866744</v>
      </c>
      <c r="K74" s="35">
        <v>269508.93107221351</v>
      </c>
      <c r="L74" s="35">
        <v>27456.907604200365</v>
      </c>
    </row>
    <row r="75" spans="1:12" s="13" customFormat="1" x14ac:dyDescent="0.3">
      <c r="A75" s="11" t="s">
        <v>74</v>
      </c>
      <c r="B75" s="17">
        <v>1055142.1100000001</v>
      </c>
      <c r="C75" s="17">
        <v>1438946.5599999998</v>
      </c>
      <c r="D75" s="12">
        <f t="shared" si="2"/>
        <v>0.36374669000747173</v>
      </c>
      <c r="E75" s="17">
        <v>7598314.2999999998</v>
      </c>
      <c r="F75" s="17">
        <v>9910178.3399999961</v>
      </c>
      <c r="G75" s="12">
        <f t="shared" si="3"/>
        <v>0.30426012253796819</v>
      </c>
      <c r="I75" s="35">
        <v>1313119.6321947372</v>
      </c>
      <c r="J75" s="35">
        <v>48220.590801449041</v>
      </c>
      <c r="K75" s="35">
        <v>70431.004107906992</v>
      </c>
      <c r="L75" s="35">
        <v>7175.3376207918782</v>
      </c>
    </row>
    <row r="76" spans="1:12" s="13" customFormat="1" x14ac:dyDescent="0.3">
      <c r="A76" s="11" t="s">
        <v>75</v>
      </c>
      <c r="B76" s="17">
        <v>1158096.2700000003</v>
      </c>
      <c r="C76" s="17">
        <v>1568091.1999999997</v>
      </c>
      <c r="D76" s="12">
        <f t="shared" si="2"/>
        <v>0.35402491193586116</v>
      </c>
      <c r="E76" s="17">
        <v>8339710.1899999958</v>
      </c>
      <c r="F76" s="17">
        <v>10799611.169999996</v>
      </c>
      <c r="G76" s="12">
        <f t="shared" si="3"/>
        <v>0.29496240564206011</v>
      </c>
      <c r="I76" s="35">
        <v>1430971.3720725561</v>
      </c>
      <c r="J76" s="35">
        <v>52548.361736574952</v>
      </c>
      <c r="K76" s="35">
        <v>76752.147159948858</v>
      </c>
      <c r="L76" s="35">
        <v>7819.3201413056149</v>
      </c>
    </row>
    <row r="77" spans="1:12" s="13" customFormat="1" x14ac:dyDescent="0.3">
      <c r="A77" s="11" t="s">
        <v>76</v>
      </c>
      <c r="B77" s="17">
        <v>961605.70999999985</v>
      </c>
      <c r="C77" s="17">
        <v>1314639.9800000002</v>
      </c>
      <c r="D77" s="12">
        <f t="shared" si="2"/>
        <v>0.36712996431770395</v>
      </c>
      <c r="E77" s="17">
        <v>6924737.6299999999</v>
      </c>
      <c r="F77" s="17">
        <v>9054065.5700000022</v>
      </c>
      <c r="G77" s="12">
        <f t="shared" si="3"/>
        <v>0.30749582926797503</v>
      </c>
      <c r="I77" s="35">
        <v>1199682.8825476577</v>
      </c>
      <c r="J77" s="35">
        <v>44054.948333207532</v>
      </c>
      <c r="K77" s="35">
        <v>64346.665925472873</v>
      </c>
      <c r="L77" s="35">
        <v>6555.4801984675705</v>
      </c>
    </row>
    <row r="78" spans="1:12" s="13" customFormat="1" x14ac:dyDescent="0.3">
      <c r="A78" s="11" t="s">
        <v>77</v>
      </c>
      <c r="B78" s="17">
        <v>2131665.4900000002</v>
      </c>
      <c r="C78" s="17">
        <v>2938599.8499999996</v>
      </c>
      <c r="D78" s="12">
        <f t="shared" si="2"/>
        <v>0.37854642944001471</v>
      </c>
      <c r="E78" s="17">
        <v>15350599.989999998</v>
      </c>
      <c r="F78" s="17">
        <v>20238450.350000005</v>
      </c>
      <c r="G78" s="12">
        <f t="shared" si="3"/>
        <v>0.31841428759684631</v>
      </c>
      <c r="I78" s="35">
        <v>2681637.5670334715</v>
      </c>
      <c r="J78" s="35">
        <v>98475.527240136289</v>
      </c>
      <c r="K78" s="35">
        <v>143833.37384099257</v>
      </c>
      <c r="L78" s="35">
        <v>14653.390669618922</v>
      </c>
    </row>
    <row r="79" spans="1:12" s="13" customFormat="1" x14ac:dyDescent="0.3">
      <c r="A79" s="11" t="s">
        <v>78</v>
      </c>
      <c r="B79" s="17">
        <v>1349584.2399999998</v>
      </c>
      <c r="C79" s="17">
        <v>1933595.84</v>
      </c>
      <c r="D79" s="12">
        <f t="shared" si="2"/>
        <v>0.43273445457543303</v>
      </c>
      <c r="E79" s="17">
        <v>9718657.8700000066</v>
      </c>
      <c r="F79" s="17">
        <v>13316880.610000001</v>
      </c>
      <c r="G79" s="12">
        <f t="shared" si="3"/>
        <v>0.37023864695424158</v>
      </c>
      <c r="I79" s="35">
        <v>1764514.9092531134</v>
      </c>
      <c r="J79" s="35">
        <v>64796.800787531829</v>
      </c>
      <c r="K79" s="35">
        <v>94642.21957041524</v>
      </c>
      <c r="L79" s="35">
        <v>9641.9167552746458</v>
      </c>
    </row>
    <row r="80" spans="1:12" s="13" customFormat="1" x14ac:dyDescent="0.3">
      <c r="A80" s="11" t="s">
        <v>79</v>
      </c>
      <c r="B80" s="17">
        <v>934420.66999999993</v>
      </c>
      <c r="C80" s="17">
        <v>1275449.24</v>
      </c>
      <c r="D80" s="12">
        <f t="shared" si="2"/>
        <v>0.36496257087292405</v>
      </c>
      <c r="E80" s="17">
        <v>6728972.1300000008</v>
      </c>
      <c r="F80" s="17">
        <v>8784154.9200000018</v>
      </c>
      <c r="G80" s="12">
        <f t="shared" si="3"/>
        <v>0.30542299036093645</v>
      </c>
      <c r="I80" s="35">
        <v>1163919.1217338319</v>
      </c>
      <c r="J80" s="35">
        <v>42741.626279852324</v>
      </c>
      <c r="K80" s="35">
        <v>62428.427484228232</v>
      </c>
      <c r="L80" s="35">
        <v>6360.0547799682954</v>
      </c>
    </row>
    <row r="81" spans="1:12" s="13" customFormat="1" x14ac:dyDescent="0.3">
      <c r="A81" s="11" t="s">
        <v>80</v>
      </c>
      <c r="B81" s="17">
        <v>1226441.58</v>
      </c>
      <c r="C81" s="17">
        <v>1687170.7399999998</v>
      </c>
      <c r="D81" s="12">
        <f t="shared" si="2"/>
        <v>0.37566335609723844</v>
      </c>
      <c r="E81" s="17">
        <v>8831880.1200000029</v>
      </c>
      <c r="F81" s="17">
        <v>11619724.67</v>
      </c>
      <c r="G81" s="12">
        <f t="shared" si="3"/>
        <v>0.31565697361390321</v>
      </c>
      <c r="I81" s="35">
        <v>1539638.1503145653</v>
      </c>
      <c r="J81" s="35">
        <v>56538.840283308135</v>
      </c>
      <c r="K81" s="35">
        <v>82580.640885269095</v>
      </c>
      <c r="L81" s="35">
        <v>8413.112759053407</v>
      </c>
    </row>
    <row r="82" spans="1:12" s="13" customFormat="1" x14ac:dyDescent="0.3">
      <c r="A82" s="11" t="s">
        <v>81</v>
      </c>
      <c r="B82" s="17">
        <v>973248.78000000038</v>
      </c>
      <c r="C82" s="17">
        <v>1321982.1599999999</v>
      </c>
      <c r="D82" s="12">
        <f t="shared" si="2"/>
        <v>0.35831884628717381</v>
      </c>
      <c r="E82" s="17">
        <v>7008582.1500000013</v>
      </c>
      <c r="F82" s="17">
        <v>9104632.0199999977</v>
      </c>
      <c r="G82" s="12">
        <f t="shared" si="3"/>
        <v>0.29906903067405666</v>
      </c>
      <c r="I82" s="35">
        <v>1206383.0459631511</v>
      </c>
      <c r="J82" s="35">
        <v>44300.992539233157</v>
      </c>
      <c r="K82" s="35">
        <v>64706.038139651457</v>
      </c>
      <c r="L82" s="35">
        <v>6592.092156523885</v>
      </c>
    </row>
    <row r="83" spans="1:12" s="13" customFormat="1" ht="15" thickBot="1" x14ac:dyDescent="0.35">
      <c r="A83" s="14" t="s">
        <v>82</v>
      </c>
      <c r="B83" s="18">
        <v>3786248.95</v>
      </c>
      <c r="C83" s="18">
        <v>5122437.75</v>
      </c>
      <c r="D83" s="15">
        <f t="shared" si="2"/>
        <v>0.35290569047236042</v>
      </c>
      <c r="E83" s="18">
        <v>27265625.460000001</v>
      </c>
      <c r="F83" s="18">
        <v>35278774.63000001</v>
      </c>
      <c r="G83" s="15">
        <f t="shared" si="3"/>
        <v>0.2938919989844242</v>
      </c>
      <c r="I83" s="36">
        <v>4674512.4086232549</v>
      </c>
      <c r="J83" s="36">
        <v>171658.19893038858</v>
      </c>
      <c r="K83" s="36">
        <v>250723.99804895805</v>
      </c>
      <c r="L83" s="36">
        <v>25543.144790038099</v>
      </c>
    </row>
    <row r="84" spans="1:12" s="13" customFormat="1" ht="15" thickBot="1" x14ac:dyDescent="0.35">
      <c r="A84" s="22" t="s">
        <v>95</v>
      </c>
      <c r="B84" s="19">
        <f>SUM(B6:B83)</f>
        <v>178028971.33000007</v>
      </c>
      <c r="C84" s="20">
        <f>SUM(C6:C83)</f>
        <v>243118684.72000003</v>
      </c>
      <c r="D84" s="16">
        <f>+(C84/B84)-1</f>
        <v>0.36561303985376425</v>
      </c>
      <c r="E84" s="20">
        <f>SUM(E6:E83)</f>
        <v>1282026438.3300006</v>
      </c>
      <c r="F84" s="20">
        <f>SUM(F6:F83)</f>
        <v>1674384287.6099999</v>
      </c>
      <c r="G84" s="16">
        <f t="shared" si="3"/>
        <v>0.30604505301083673</v>
      </c>
      <c r="I84" s="37">
        <f>+'[1]Dev. 3% diaria x Municipio '!$BV$84</f>
        <v>221859466.88673666</v>
      </c>
      <c r="J84" s="38">
        <f>+SUM(J6:J83)</f>
        <v>8147159.1399207665</v>
      </c>
      <c r="K84" s="38">
        <f>+SUM(K6:K83)</f>
        <v>11899742.191343877</v>
      </c>
      <c r="L84" s="39">
        <f>+SUM(L6:L83)</f>
        <v>1212316.4919309777</v>
      </c>
    </row>
    <row r="86" spans="1:12" x14ac:dyDescent="0.3">
      <c r="E86" s="28"/>
      <c r="F86" s="28"/>
    </row>
    <row r="87" spans="1:12" x14ac:dyDescent="0.3">
      <c r="C87" s="34"/>
    </row>
  </sheetData>
  <mergeCells count="6">
    <mergeCell ref="I4:L4"/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89"/>
  <sheetViews>
    <sheetView zoomScale="92" zoomScaleNormal="92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ht="13.5" customHeight="1" x14ac:dyDescent="0.25">
      <c r="A1" s="1" t="s">
        <v>91</v>
      </c>
    </row>
    <row r="2" spans="1:7" x14ac:dyDescent="0.25">
      <c r="A2" s="1" t="s">
        <v>94</v>
      </c>
    </row>
    <row r="3" spans="1:7" ht="6" customHeight="1" x14ac:dyDescent="0.25">
      <c r="A3" s="1"/>
    </row>
    <row r="4" spans="1:7" ht="13.5" customHeight="1" x14ac:dyDescent="0.25">
      <c r="A4" s="1"/>
    </row>
    <row r="5" spans="1:7" s="6" customFormat="1" ht="13.5" customHeight="1" x14ac:dyDescent="0.25">
      <c r="A5" s="5"/>
      <c r="B5" s="108" t="s">
        <v>1</v>
      </c>
      <c r="C5" s="109"/>
      <c r="D5" s="5"/>
      <c r="E5" s="108" t="s">
        <v>1</v>
      </c>
      <c r="F5" s="109"/>
      <c r="G5" s="5"/>
    </row>
    <row r="6" spans="1:7" ht="15" customHeight="1" x14ac:dyDescent="0.25">
      <c r="A6" s="110" t="s">
        <v>83</v>
      </c>
      <c r="B6" s="25">
        <v>42217</v>
      </c>
      <c r="C6" s="26">
        <v>42583</v>
      </c>
      <c r="D6" s="100" t="s">
        <v>85</v>
      </c>
      <c r="E6" s="21" t="s">
        <v>86</v>
      </c>
      <c r="F6" s="7" t="s">
        <v>87</v>
      </c>
      <c r="G6" s="100" t="s">
        <v>85</v>
      </c>
    </row>
    <row r="7" spans="1:7" s="10" customFormat="1" ht="15" customHeight="1" x14ac:dyDescent="0.2">
      <c r="A7" s="111"/>
      <c r="B7" s="27" t="s">
        <v>84</v>
      </c>
      <c r="C7" s="9" t="s">
        <v>84</v>
      </c>
      <c r="D7" s="101"/>
      <c r="E7" s="27" t="s">
        <v>84</v>
      </c>
      <c r="F7" s="9" t="s">
        <v>84</v>
      </c>
      <c r="G7" s="101"/>
    </row>
    <row r="8" spans="1:7" s="13" customFormat="1" x14ac:dyDescent="0.3">
      <c r="A8" s="11" t="s">
        <v>5</v>
      </c>
      <c r="B8" s="17">
        <v>25894.309999999998</v>
      </c>
      <c r="C8" s="17">
        <v>34513.42</v>
      </c>
      <c r="D8" s="12">
        <f>+(C8/B8)-1</f>
        <v>0.33285729567615441</v>
      </c>
      <c r="E8" s="17">
        <v>189622.1999999999</v>
      </c>
      <c r="F8" s="17">
        <v>254814.41000000009</v>
      </c>
      <c r="G8" s="12">
        <f>+(F8/E8)-1</f>
        <v>0.34380051491861296</v>
      </c>
    </row>
    <row r="9" spans="1:7" s="13" customFormat="1" x14ac:dyDescent="0.3">
      <c r="A9" s="11" t="s">
        <v>6</v>
      </c>
      <c r="B9" s="17">
        <v>86833.91</v>
      </c>
      <c r="C9" s="17">
        <v>112547.63000000002</v>
      </c>
      <c r="D9" s="12">
        <f t="shared" ref="D9:D72" si="0">+(C9/B9)-1</f>
        <v>0.29612532707556305</v>
      </c>
      <c r="E9" s="17">
        <v>635823.75999999978</v>
      </c>
      <c r="F9" s="17">
        <v>831198.47999999963</v>
      </c>
      <c r="G9" s="12">
        <f t="shared" ref="G9:G72" si="1">+(F9/E9)-1</f>
        <v>0.3072781048635238</v>
      </c>
    </row>
    <row r="10" spans="1:7" s="13" customFormat="1" x14ac:dyDescent="0.3">
      <c r="A10" s="11" t="s">
        <v>7</v>
      </c>
      <c r="B10" s="17">
        <v>45379.770000000004</v>
      </c>
      <c r="C10" s="17">
        <v>57590.43</v>
      </c>
      <c r="D10" s="12">
        <f t="shared" si="0"/>
        <v>0.26907716808613169</v>
      </c>
      <c r="E10" s="17">
        <v>334076.16999999993</v>
      </c>
      <c r="F10" s="17">
        <v>424333.96999999991</v>
      </c>
      <c r="G10" s="12">
        <f t="shared" si="1"/>
        <v>0.27017132051052917</v>
      </c>
    </row>
    <row r="11" spans="1:7" s="13" customFormat="1" x14ac:dyDescent="0.3">
      <c r="A11" s="11" t="s">
        <v>8</v>
      </c>
      <c r="B11" s="17">
        <v>43168.85</v>
      </c>
      <c r="C11" s="17">
        <v>56839.75</v>
      </c>
      <c r="D11" s="12">
        <f t="shared" si="0"/>
        <v>0.31668436847402703</v>
      </c>
      <c r="E11" s="17">
        <v>316489.73000000004</v>
      </c>
      <c r="F11" s="17">
        <v>419462.6300000003</v>
      </c>
      <c r="G11" s="12">
        <f t="shared" si="1"/>
        <v>0.3253593726406232</v>
      </c>
    </row>
    <row r="12" spans="1:7" s="13" customFormat="1" x14ac:dyDescent="0.3">
      <c r="A12" s="11" t="s">
        <v>9</v>
      </c>
      <c r="B12" s="17">
        <v>243193.18999999997</v>
      </c>
      <c r="C12" s="17">
        <v>356217.12</v>
      </c>
      <c r="D12" s="12">
        <f t="shared" si="0"/>
        <v>0.46474956802861156</v>
      </c>
      <c r="E12" s="17">
        <v>1785622.6000000013</v>
      </c>
      <c r="F12" s="17">
        <v>2625890.7500000009</v>
      </c>
      <c r="G12" s="12">
        <f t="shared" si="1"/>
        <v>0.4705743251681509</v>
      </c>
    </row>
    <row r="13" spans="1:7" s="13" customFormat="1" x14ac:dyDescent="0.3">
      <c r="A13" s="11" t="s">
        <v>10</v>
      </c>
      <c r="B13" s="17">
        <v>263435.90999999997</v>
      </c>
      <c r="C13" s="17">
        <v>340959.24999999994</v>
      </c>
      <c r="D13" s="12">
        <f t="shared" si="0"/>
        <v>0.29427779986411107</v>
      </c>
      <c r="E13" s="17">
        <v>1930062.0699999996</v>
      </c>
      <c r="F13" s="17">
        <v>2517139.9800000004</v>
      </c>
      <c r="G13" s="12">
        <f t="shared" si="1"/>
        <v>0.30417566311740485</v>
      </c>
    </row>
    <row r="14" spans="1:7" s="13" customFormat="1" x14ac:dyDescent="0.3">
      <c r="A14" s="11" t="s">
        <v>11</v>
      </c>
      <c r="B14" s="17">
        <v>58165.689999999995</v>
      </c>
      <c r="C14" s="17">
        <v>78822.779999999984</v>
      </c>
      <c r="D14" s="12">
        <f t="shared" si="0"/>
        <v>0.35514218089736382</v>
      </c>
      <c r="E14" s="17">
        <v>427370.88000000006</v>
      </c>
      <c r="F14" s="17">
        <v>581091.19000000029</v>
      </c>
      <c r="G14" s="12">
        <f t="shared" si="1"/>
        <v>0.3596883110051865</v>
      </c>
    </row>
    <row r="15" spans="1:7" s="13" customFormat="1" x14ac:dyDescent="0.3">
      <c r="A15" s="11" t="s">
        <v>12</v>
      </c>
      <c r="B15" s="17">
        <v>72486.66</v>
      </c>
      <c r="C15" s="17">
        <v>94741.64999999998</v>
      </c>
      <c r="D15" s="12">
        <f t="shared" si="0"/>
        <v>0.30702187133466996</v>
      </c>
      <c r="E15" s="17">
        <v>530724.44999999984</v>
      </c>
      <c r="F15" s="17">
        <v>699753.83000000007</v>
      </c>
      <c r="G15" s="12">
        <f t="shared" si="1"/>
        <v>0.31848802142053234</v>
      </c>
    </row>
    <row r="16" spans="1:7" s="13" customFormat="1" x14ac:dyDescent="0.3">
      <c r="A16" s="11" t="s">
        <v>13</v>
      </c>
      <c r="B16" s="17">
        <v>137073.99</v>
      </c>
      <c r="C16" s="17">
        <v>173129.3</v>
      </c>
      <c r="D16" s="12">
        <f t="shared" si="0"/>
        <v>0.26303538694685979</v>
      </c>
      <c r="E16" s="17">
        <v>1008079.0299999998</v>
      </c>
      <c r="F16" s="17">
        <v>1276227.92</v>
      </c>
      <c r="G16" s="12">
        <f t="shared" si="1"/>
        <v>0.26599986907772522</v>
      </c>
    </row>
    <row r="17" spans="1:7" s="13" customFormat="1" x14ac:dyDescent="0.3">
      <c r="A17" s="11" t="s">
        <v>14</v>
      </c>
      <c r="B17" s="17">
        <v>1119226.4500000002</v>
      </c>
      <c r="C17" s="17">
        <v>1474989.42</v>
      </c>
      <c r="D17" s="12">
        <f t="shared" si="0"/>
        <v>0.31786504866821153</v>
      </c>
      <c r="E17" s="17">
        <v>8207609.6899999985</v>
      </c>
      <c r="F17" s="17">
        <v>10883851.809999995</v>
      </c>
      <c r="G17" s="12">
        <f t="shared" si="1"/>
        <v>0.32606839519436215</v>
      </c>
    </row>
    <row r="18" spans="1:7" s="13" customFormat="1" x14ac:dyDescent="0.3">
      <c r="A18" s="11" t="s">
        <v>15</v>
      </c>
      <c r="B18" s="17">
        <v>802864.06</v>
      </c>
      <c r="C18" s="17">
        <v>1025085.64</v>
      </c>
      <c r="D18" s="12">
        <f t="shared" si="0"/>
        <v>0.27678606014572371</v>
      </c>
      <c r="E18" s="17">
        <v>5895758.2100000018</v>
      </c>
      <c r="F18" s="17">
        <v>7560878.4900000012</v>
      </c>
      <c r="G18" s="12">
        <f t="shared" si="1"/>
        <v>0.28242682631993454</v>
      </c>
    </row>
    <row r="19" spans="1:7" s="13" customFormat="1" x14ac:dyDescent="0.3">
      <c r="A19" s="11" t="s">
        <v>16</v>
      </c>
      <c r="B19" s="17">
        <v>81485.37000000001</v>
      </c>
      <c r="C19" s="17">
        <v>106218.95</v>
      </c>
      <c r="D19" s="12">
        <f t="shared" si="0"/>
        <v>0.30353399634805589</v>
      </c>
      <c r="E19" s="17">
        <v>597039.07000000007</v>
      </c>
      <c r="F19" s="17">
        <v>784111.58999999973</v>
      </c>
      <c r="G19" s="12">
        <f t="shared" si="1"/>
        <v>0.31333379907616377</v>
      </c>
    </row>
    <row r="20" spans="1:7" s="13" customFormat="1" x14ac:dyDescent="0.3">
      <c r="A20" s="11" t="s">
        <v>17</v>
      </c>
      <c r="B20" s="17">
        <v>88020.190000000017</v>
      </c>
      <c r="C20" s="17">
        <v>116127.52000000002</v>
      </c>
      <c r="D20" s="12">
        <f t="shared" si="0"/>
        <v>0.31932821322017135</v>
      </c>
      <c r="E20" s="17">
        <v>644446.16999999969</v>
      </c>
      <c r="F20" s="17">
        <v>857679.11999999953</v>
      </c>
      <c r="G20" s="12">
        <f t="shared" si="1"/>
        <v>0.33087782956332878</v>
      </c>
    </row>
    <row r="21" spans="1:7" s="13" customFormat="1" x14ac:dyDescent="0.3">
      <c r="A21" s="11" t="s">
        <v>18</v>
      </c>
      <c r="B21" s="17">
        <v>53525.170000000006</v>
      </c>
      <c r="C21" s="17">
        <v>70519.03</v>
      </c>
      <c r="D21" s="12">
        <f t="shared" si="0"/>
        <v>0.31749287297919815</v>
      </c>
      <c r="E21" s="17">
        <v>391963.44000000006</v>
      </c>
      <c r="F21" s="17">
        <v>520676.03999999957</v>
      </c>
      <c r="G21" s="12">
        <f t="shared" si="1"/>
        <v>0.32837909576464441</v>
      </c>
    </row>
    <row r="22" spans="1:7" s="13" customFormat="1" x14ac:dyDescent="0.3">
      <c r="A22" s="11" t="s">
        <v>19</v>
      </c>
      <c r="B22" s="17">
        <v>2140217.7800000003</v>
      </c>
      <c r="C22" s="17">
        <v>2775653.76</v>
      </c>
      <c r="D22" s="12">
        <f t="shared" si="0"/>
        <v>0.29690248625072146</v>
      </c>
      <c r="E22" s="17">
        <v>15713706.42</v>
      </c>
      <c r="F22" s="17">
        <v>20472782.470000006</v>
      </c>
      <c r="G22" s="12">
        <f t="shared" si="1"/>
        <v>0.30286145883079363</v>
      </c>
    </row>
    <row r="23" spans="1:7" s="13" customFormat="1" x14ac:dyDescent="0.3">
      <c r="A23" s="11" t="s">
        <v>20</v>
      </c>
      <c r="B23" s="17">
        <v>5618956.2100000009</v>
      </c>
      <c r="C23" s="17">
        <v>7320496.0899999999</v>
      </c>
      <c r="D23" s="12">
        <f t="shared" si="0"/>
        <v>0.30282134553242912</v>
      </c>
      <c r="E23" s="17">
        <v>41177767.359999992</v>
      </c>
      <c r="F23" s="17">
        <v>54035930.949999988</v>
      </c>
      <c r="G23" s="12">
        <f t="shared" si="1"/>
        <v>0.31225985317723648</v>
      </c>
    </row>
    <row r="24" spans="1:7" s="13" customFormat="1" x14ac:dyDescent="0.3">
      <c r="A24" s="11" t="s">
        <v>21</v>
      </c>
      <c r="B24" s="17">
        <v>47268.509999999995</v>
      </c>
      <c r="C24" s="17">
        <v>61320.24</v>
      </c>
      <c r="D24" s="12">
        <f t="shared" si="0"/>
        <v>0.29727465494469785</v>
      </c>
      <c r="E24" s="17">
        <v>346094.7900000001</v>
      </c>
      <c r="F24" s="17">
        <v>452906.92000000004</v>
      </c>
      <c r="G24" s="12">
        <f t="shared" si="1"/>
        <v>0.30862102836046712</v>
      </c>
    </row>
    <row r="25" spans="1:7" s="13" customFormat="1" x14ac:dyDescent="0.3">
      <c r="A25" s="11" t="s">
        <v>22</v>
      </c>
      <c r="B25" s="17">
        <v>590987.45000000007</v>
      </c>
      <c r="C25" s="17">
        <v>757257.46</v>
      </c>
      <c r="D25" s="12">
        <f t="shared" si="0"/>
        <v>0.28134270871572631</v>
      </c>
      <c r="E25" s="17">
        <v>4351330.53</v>
      </c>
      <c r="F25" s="17">
        <v>5579035.9799999958</v>
      </c>
      <c r="G25" s="12">
        <f t="shared" si="1"/>
        <v>0.28214483858113071</v>
      </c>
    </row>
    <row r="26" spans="1:7" s="13" customFormat="1" x14ac:dyDescent="0.3">
      <c r="A26" s="11" t="s">
        <v>23</v>
      </c>
      <c r="B26" s="17">
        <v>490615.19999999995</v>
      </c>
      <c r="C26" s="17">
        <v>644931.66999999993</v>
      </c>
      <c r="D26" s="12">
        <f t="shared" si="0"/>
        <v>0.31453666743305142</v>
      </c>
      <c r="E26" s="17">
        <v>3595838.4699999993</v>
      </c>
      <c r="F26" s="17">
        <v>4760060.3200000022</v>
      </c>
      <c r="G26" s="12">
        <f t="shared" si="1"/>
        <v>0.32376922926685392</v>
      </c>
    </row>
    <row r="27" spans="1:7" s="13" customFormat="1" x14ac:dyDescent="0.3">
      <c r="A27" s="11" t="s">
        <v>24</v>
      </c>
      <c r="B27" s="17">
        <v>33787.329999999994</v>
      </c>
      <c r="C27" s="17">
        <v>43961.220000000008</v>
      </c>
      <c r="D27" s="12">
        <f t="shared" si="0"/>
        <v>0.30111553650436473</v>
      </c>
      <c r="E27" s="17">
        <v>247374.18999999994</v>
      </c>
      <c r="F27" s="17">
        <v>324715.51000000013</v>
      </c>
      <c r="G27" s="12">
        <f t="shared" si="1"/>
        <v>0.31264910862366113</v>
      </c>
    </row>
    <row r="28" spans="1:7" s="13" customFormat="1" x14ac:dyDescent="0.3">
      <c r="A28" s="11" t="s">
        <v>25</v>
      </c>
      <c r="B28" s="17">
        <v>148990.27000000002</v>
      </c>
      <c r="C28" s="17">
        <v>193475.52000000002</v>
      </c>
      <c r="D28" s="12">
        <f t="shared" si="0"/>
        <v>0.29857822259131406</v>
      </c>
      <c r="E28" s="17">
        <v>1090902.7000000007</v>
      </c>
      <c r="F28" s="17">
        <v>1428961.1499999997</v>
      </c>
      <c r="G28" s="12">
        <f t="shared" si="1"/>
        <v>0.30988872793146349</v>
      </c>
    </row>
    <row r="29" spans="1:7" s="13" customFormat="1" x14ac:dyDescent="0.3">
      <c r="A29" s="11" t="s">
        <v>26</v>
      </c>
      <c r="B29" s="17">
        <v>525517.27</v>
      </c>
      <c r="C29" s="17">
        <v>697085.29000000015</v>
      </c>
      <c r="D29" s="12">
        <f t="shared" si="0"/>
        <v>0.32647456095971905</v>
      </c>
      <c r="E29" s="17">
        <v>3849187.5999999996</v>
      </c>
      <c r="F29" s="17">
        <v>5146081.2600000026</v>
      </c>
      <c r="G29" s="12">
        <f t="shared" si="1"/>
        <v>0.33692659199047692</v>
      </c>
    </row>
    <row r="30" spans="1:7" s="13" customFormat="1" x14ac:dyDescent="0.3">
      <c r="A30" s="11" t="s">
        <v>27</v>
      </c>
      <c r="B30" s="17">
        <v>571570.94000000006</v>
      </c>
      <c r="C30" s="17">
        <v>739886.49999999988</v>
      </c>
      <c r="D30" s="12">
        <f t="shared" si="0"/>
        <v>0.29447886206391072</v>
      </c>
      <c r="E30" s="17">
        <v>4185645.0199999982</v>
      </c>
      <c r="F30" s="17">
        <v>5463417.9300000006</v>
      </c>
      <c r="G30" s="12">
        <f t="shared" si="1"/>
        <v>0.30527503022700264</v>
      </c>
    </row>
    <row r="31" spans="1:7" s="13" customFormat="1" x14ac:dyDescent="0.3">
      <c r="A31" s="11" t="s">
        <v>28</v>
      </c>
      <c r="B31" s="17">
        <v>77031.72</v>
      </c>
      <c r="C31" s="17">
        <v>122627.98000000001</v>
      </c>
      <c r="D31" s="12">
        <f t="shared" si="0"/>
        <v>0.59191538239052699</v>
      </c>
      <c r="E31" s="17">
        <v>564217.75999999978</v>
      </c>
      <c r="F31" s="17">
        <v>904409.66000000061</v>
      </c>
      <c r="G31" s="12">
        <f t="shared" si="1"/>
        <v>0.60294433128088865</v>
      </c>
    </row>
    <row r="32" spans="1:7" s="13" customFormat="1" x14ac:dyDescent="0.3">
      <c r="A32" s="11" t="s">
        <v>29</v>
      </c>
      <c r="B32" s="17">
        <v>102274.72</v>
      </c>
      <c r="C32" s="17">
        <v>130180.68999999999</v>
      </c>
      <c r="D32" s="12">
        <f t="shared" si="0"/>
        <v>0.2728530569431038</v>
      </c>
      <c r="E32" s="17">
        <v>750101.21999999962</v>
      </c>
      <c r="F32" s="17">
        <v>960724.99</v>
      </c>
      <c r="G32" s="12">
        <f t="shared" si="1"/>
        <v>0.2807937974024366</v>
      </c>
    </row>
    <row r="33" spans="1:7" s="13" customFormat="1" x14ac:dyDescent="0.3">
      <c r="A33" s="11" t="s">
        <v>30</v>
      </c>
      <c r="B33" s="17">
        <v>214309.09999999995</v>
      </c>
      <c r="C33" s="17">
        <v>288110.19000000006</v>
      </c>
      <c r="D33" s="12">
        <f t="shared" si="0"/>
        <v>0.34436750469298838</v>
      </c>
      <c r="E33" s="17">
        <v>1574207.2300000002</v>
      </c>
      <c r="F33" s="17">
        <v>2124290.2500000009</v>
      </c>
      <c r="G33" s="12">
        <f t="shared" si="1"/>
        <v>0.34943494701139222</v>
      </c>
    </row>
    <row r="34" spans="1:7" s="13" customFormat="1" x14ac:dyDescent="0.3">
      <c r="A34" s="11" t="s">
        <v>31</v>
      </c>
      <c r="B34" s="17">
        <v>36711.97</v>
      </c>
      <c r="C34" s="17">
        <v>48847.770000000004</v>
      </c>
      <c r="D34" s="12">
        <f t="shared" si="0"/>
        <v>0.33056793193064826</v>
      </c>
      <c r="E34" s="17">
        <v>268845.28999999998</v>
      </c>
      <c r="F34" s="17">
        <v>360636.30999999988</v>
      </c>
      <c r="G34" s="12">
        <f t="shared" si="1"/>
        <v>0.34142692252484652</v>
      </c>
    </row>
    <row r="35" spans="1:7" s="13" customFormat="1" x14ac:dyDescent="0.3">
      <c r="A35" s="11" t="s">
        <v>32</v>
      </c>
      <c r="B35" s="17">
        <v>149314.04999999999</v>
      </c>
      <c r="C35" s="17">
        <v>193864.09</v>
      </c>
      <c r="D35" s="12">
        <f t="shared" si="0"/>
        <v>0.29836468838665886</v>
      </c>
      <c r="E35" s="17">
        <v>1094645.3100000003</v>
      </c>
      <c r="F35" s="17">
        <v>1430798.590000001</v>
      </c>
      <c r="G35" s="12">
        <f t="shared" si="1"/>
        <v>0.30708876832441789</v>
      </c>
    </row>
    <row r="36" spans="1:7" s="13" customFormat="1" x14ac:dyDescent="0.3">
      <c r="A36" s="11" t="s">
        <v>33</v>
      </c>
      <c r="B36" s="17">
        <v>51985.7</v>
      </c>
      <c r="C36" s="17">
        <v>67550.450000000012</v>
      </c>
      <c r="D36" s="12">
        <f t="shared" si="0"/>
        <v>0.29940445160880813</v>
      </c>
      <c r="E36" s="17">
        <v>381354.8000000001</v>
      </c>
      <c r="F36" s="17">
        <v>498417.41000000003</v>
      </c>
      <c r="G36" s="12">
        <f t="shared" si="1"/>
        <v>0.30696508867857419</v>
      </c>
    </row>
    <row r="37" spans="1:7" s="13" customFormat="1" x14ac:dyDescent="0.3">
      <c r="A37" s="11" t="s">
        <v>34</v>
      </c>
      <c r="B37" s="17">
        <v>1295836.0200000003</v>
      </c>
      <c r="C37" s="17">
        <v>1678393.3300000003</v>
      </c>
      <c r="D37" s="12">
        <f t="shared" si="0"/>
        <v>0.29522046315705897</v>
      </c>
      <c r="E37" s="17">
        <v>9509855.7200000025</v>
      </c>
      <c r="F37" s="17">
        <v>12382003.809999999</v>
      </c>
      <c r="G37" s="12">
        <f t="shared" si="1"/>
        <v>0.30201805101623513</v>
      </c>
    </row>
    <row r="38" spans="1:7" s="13" customFormat="1" x14ac:dyDescent="0.3">
      <c r="A38" s="11" t="s">
        <v>35</v>
      </c>
      <c r="B38" s="17">
        <v>2119886.4300000002</v>
      </c>
      <c r="C38" s="17">
        <v>2728643.1499999994</v>
      </c>
      <c r="D38" s="12">
        <f t="shared" si="0"/>
        <v>0.28716477986040001</v>
      </c>
      <c r="E38" s="17">
        <v>15559891.429999989</v>
      </c>
      <c r="F38" s="17">
        <v>20129271.319999997</v>
      </c>
      <c r="G38" s="12">
        <f t="shared" si="1"/>
        <v>0.29366399570051582</v>
      </c>
    </row>
    <row r="39" spans="1:7" s="13" customFormat="1" x14ac:dyDescent="0.3">
      <c r="A39" s="11" t="s">
        <v>36</v>
      </c>
      <c r="B39" s="17">
        <v>128884.93999999999</v>
      </c>
      <c r="C39" s="17">
        <v>166833.4</v>
      </c>
      <c r="D39" s="12">
        <f t="shared" si="0"/>
        <v>0.294436727828713</v>
      </c>
      <c r="E39" s="17">
        <v>946382.66000000015</v>
      </c>
      <c r="F39" s="17">
        <v>1230495.7599999993</v>
      </c>
      <c r="G39" s="12">
        <f t="shared" si="1"/>
        <v>0.30020953680617857</v>
      </c>
    </row>
    <row r="40" spans="1:7" s="13" customFormat="1" x14ac:dyDescent="0.3">
      <c r="A40" s="11" t="s">
        <v>37</v>
      </c>
      <c r="B40" s="17">
        <v>33464.68</v>
      </c>
      <c r="C40" s="17">
        <v>44359.91</v>
      </c>
      <c r="D40" s="12">
        <f t="shared" si="0"/>
        <v>0.32557400817817483</v>
      </c>
      <c r="E40" s="17">
        <v>245107.04000000007</v>
      </c>
      <c r="F40" s="17">
        <v>327482.72000000003</v>
      </c>
      <c r="G40" s="12">
        <f t="shared" si="1"/>
        <v>0.33608043245106267</v>
      </c>
    </row>
    <row r="41" spans="1:7" s="13" customFormat="1" x14ac:dyDescent="0.3">
      <c r="A41" s="11" t="s">
        <v>38</v>
      </c>
      <c r="B41" s="17">
        <v>42854.140000000007</v>
      </c>
      <c r="C41" s="17">
        <v>58431.34</v>
      </c>
      <c r="D41" s="12">
        <f t="shared" si="0"/>
        <v>0.36349346877571187</v>
      </c>
      <c r="E41" s="17">
        <v>314244.22000000009</v>
      </c>
      <c r="F41" s="17">
        <v>431094.24000000011</v>
      </c>
      <c r="G41" s="12">
        <f t="shared" si="1"/>
        <v>0.37184461181179396</v>
      </c>
    </row>
    <row r="42" spans="1:7" s="13" customFormat="1" x14ac:dyDescent="0.3">
      <c r="A42" s="11" t="s">
        <v>39</v>
      </c>
      <c r="B42" s="17">
        <v>146840.10999999999</v>
      </c>
      <c r="C42" s="17">
        <v>191897.31999999998</v>
      </c>
      <c r="D42" s="12">
        <f t="shared" si="0"/>
        <v>0.30684538441165699</v>
      </c>
      <c r="E42" s="17">
        <v>1075129.8699999999</v>
      </c>
      <c r="F42" s="17">
        <v>1417311.3299999996</v>
      </c>
      <c r="G42" s="12">
        <f t="shared" si="1"/>
        <v>0.31826988492097219</v>
      </c>
    </row>
    <row r="43" spans="1:7" s="13" customFormat="1" x14ac:dyDescent="0.3">
      <c r="A43" s="11" t="s">
        <v>40</v>
      </c>
      <c r="B43" s="17">
        <v>70068.100000000006</v>
      </c>
      <c r="C43" s="17">
        <v>90857.19</v>
      </c>
      <c r="D43" s="12">
        <f t="shared" si="0"/>
        <v>0.29669835488617502</v>
      </c>
      <c r="E43" s="17">
        <v>513033.2800000002</v>
      </c>
      <c r="F43" s="17">
        <v>671061.59000000043</v>
      </c>
      <c r="G43" s="12">
        <f t="shared" si="1"/>
        <v>0.30802740516170846</v>
      </c>
    </row>
    <row r="44" spans="1:7" s="13" customFormat="1" x14ac:dyDescent="0.3">
      <c r="A44" s="11" t="s">
        <v>41</v>
      </c>
      <c r="B44" s="17">
        <v>840360.1799999997</v>
      </c>
      <c r="C44" s="17">
        <v>1098078.1299999999</v>
      </c>
      <c r="D44" s="12">
        <f t="shared" si="0"/>
        <v>0.30667558522346972</v>
      </c>
      <c r="E44" s="17">
        <v>6155681.5700000003</v>
      </c>
      <c r="F44" s="17">
        <v>8106808.5899999971</v>
      </c>
      <c r="G44" s="12">
        <f t="shared" si="1"/>
        <v>0.31696360473045004</v>
      </c>
    </row>
    <row r="45" spans="1:7" s="13" customFormat="1" x14ac:dyDescent="0.3">
      <c r="A45" s="11" t="s">
        <v>42</v>
      </c>
      <c r="B45" s="17">
        <v>150258.74</v>
      </c>
      <c r="C45" s="17">
        <v>198450.43</v>
      </c>
      <c r="D45" s="12">
        <f t="shared" si="0"/>
        <v>0.32072470459954605</v>
      </c>
      <c r="E45" s="17">
        <v>1104229.0100000002</v>
      </c>
      <c r="F45" s="17">
        <v>1463054.6300000008</v>
      </c>
      <c r="G45" s="12">
        <f t="shared" si="1"/>
        <v>0.32495579879757064</v>
      </c>
    </row>
    <row r="46" spans="1:7" s="13" customFormat="1" x14ac:dyDescent="0.3">
      <c r="A46" s="11" t="s">
        <v>43</v>
      </c>
      <c r="B46" s="17">
        <v>126076.16</v>
      </c>
      <c r="C46" s="17">
        <v>158756.38</v>
      </c>
      <c r="D46" s="12">
        <f t="shared" si="0"/>
        <v>0.25921014726336833</v>
      </c>
      <c r="E46" s="17">
        <v>925409.71000000031</v>
      </c>
      <c r="F46" s="17">
        <v>1171272.7399999995</v>
      </c>
      <c r="G46" s="12">
        <f t="shared" si="1"/>
        <v>0.26568019261436016</v>
      </c>
    </row>
    <row r="47" spans="1:7" s="13" customFormat="1" x14ac:dyDescent="0.3">
      <c r="A47" s="11" t="s">
        <v>44</v>
      </c>
      <c r="B47" s="17">
        <v>143628.29999999999</v>
      </c>
      <c r="C47" s="17">
        <v>188199.78000000003</v>
      </c>
      <c r="D47" s="12">
        <f t="shared" si="0"/>
        <v>0.31032519357257615</v>
      </c>
      <c r="E47" s="17">
        <v>1051662.2</v>
      </c>
      <c r="F47" s="17">
        <v>1389876.95</v>
      </c>
      <c r="G47" s="12">
        <f t="shared" si="1"/>
        <v>0.32160017731929513</v>
      </c>
    </row>
    <row r="48" spans="1:7" s="13" customFormat="1" x14ac:dyDescent="0.3">
      <c r="A48" s="11" t="s">
        <v>45</v>
      </c>
      <c r="B48" s="17">
        <v>45790.740000000005</v>
      </c>
      <c r="C48" s="17">
        <v>60906.19</v>
      </c>
      <c r="D48" s="12">
        <f t="shared" si="0"/>
        <v>0.3300983998074718</v>
      </c>
      <c r="E48" s="17">
        <v>335285.69999999984</v>
      </c>
      <c r="F48" s="17">
        <v>449756.2900000001</v>
      </c>
      <c r="G48" s="12">
        <f t="shared" si="1"/>
        <v>0.34141208527533484</v>
      </c>
    </row>
    <row r="49" spans="1:7" s="13" customFormat="1" x14ac:dyDescent="0.3">
      <c r="A49" s="11" t="s">
        <v>46</v>
      </c>
      <c r="B49" s="17">
        <v>99049.790000000008</v>
      </c>
      <c r="C49" s="17">
        <v>132065.53000000003</v>
      </c>
      <c r="D49" s="12">
        <f t="shared" si="0"/>
        <v>0.33332468448443975</v>
      </c>
      <c r="E49" s="17">
        <v>726218.1599999998</v>
      </c>
      <c r="F49" s="17">
        <v>974521.15000000049</v>
      </c>
      <c r="G49" s="12">
        <f t="shared" si="1"/>
        <v>0.34191239447936805</v>
      </c>
    </row>
    <row r="50" spans="1:7" s="13" customFormat="1" x14ac:dyDescent="0.3">
      <c r="A50" s="11" t="s">
        <v>47</v>
      </c>
      <c r="B50" s="17">
        <v>204998.96999999997</v>
      </c>
      <c r="C50" s="17">
        <v>268978.43</v>
      </c>
      <c r="D50" s="12">
        <f t="shared" si="0"/>
        <v>0.31209649492385272</v>
      </c>
      <c r="E50" s="17">
        <v>1503490.6799999997</v>
      </c>
      <c r="F50" s="17">
        <v>1984725.2600000007</v>
      </c>
      <c r="G50" s="12">
        <f t="shared" si="1"/>
        <v>0.32007819296891227</v>
      </c>
    </row>
    <row r="51" spans="1:7" s="13" customFormat="1" x14ac:dyDescent="0.3">
      <c r="A51" s="11" t="s">
        <v>48</v>
      </c>
      <c r="B51" s="17">
        <v>587855.59</v>
      </c>
      <c r="C51" s="17">
        <v>763634.16999999993</v>
      </c>
      <c r="D51" s="12">
        <f t="shared" si="0"/>
        <v>0.29901660031845578</v>
      </c>
      <c r="E51" s="17">
        <v>4309544.4799999995</v>
      </c>
      <c r="F51" s="17">
        <v>5635991.379999999</v>
      </c>
      <c r="G51" s="12">
        <f t="shared" si="1"/>
        <v>0.3077928319700276</v>
      </c>
    </row>
    <row r="52" spans="1:7" s="13" customFormat="1" x14ac:dyDescent="0.3">
      <c r="A52" s="11" t="s">
        <v>49</v>
      </c>
      <c r="B52" s="17">
        <v>78684.070000000007</v>
      </c>
      <c r="C52" s="17">
        <v>103836.23999999998</v>
      </c>
      <c r="D52" s="12">
        <f t="shared" si="0"/>
        <v>0.31966025651697949</v>
      </c>
      <c r="E52" s="17">
        <v>576506.39999999967</v>
      </c>
      <c r="F52" s="17">
        <v>766473.00000000023</v>
      </c>
      <c r="G52" s="12">
        <f t="shared" si="1"/>
        <v>0.32951342777807957</v>
      </c>
    </row>
    <row r="53" spans="1:7" s="13" customFormat="1" x14ac:dyDescent="0.3">
      <c r="A53" s="11" t="s">
        <v>50</v>
      </c>
      <c r="B53" s="17">
        <v>7545238.8500000006</v>
      </c>
      <c r="C53" s="17">
        <v>9446464.6099999994</v>
      </c>
      <c r="D53" s="12">
        <f t="shared" si="0"/>
        <v>0.25197688208372604</v>
      </c>
      <c r="E53" s="17">
        <v>55483157.159999982</v>
      </c>
      <c r="F53" s="17">
        <v>69641142.780000001</v>
      </c>
      <c r="G53" s="12">
        <f t="shared" si="1"/>
        <v>0.25517627951797728</v>
      </c>
    </row>
    <row r="54" spans="1:7" s="13" customFormat="1" x14ac:dyDescent="0.3">
      <c r="A54" s="11" t="s">
        <v>51</v>
      </c>
      <c r="B54" s="17">
        <v>48129.18</v>
      </c>
      <c r="C54" s="17">
        <v>62454.009999999995</v>
      </c>
      <c r="D54" s="12">
        <f t="shared" si="0"/>
        <v>0.29763295364683118</v>
      </c>
      <c r="E54" s="17">
        <v>352410.5</v>
      </c>
      <c r="F54" s="17">
        <v>461250.59000000014</v>
      </c>
      <c r="G54" s="12">
        <f t="shared" si="1"/>
        <v>0.30884462863620743</v>
      </c>
    </row>
    <row r="55" spans="1:7" s="13" customFormat="1" x14ac:dyDescent="0.3">
      <c r="A55" s="11" t="s">
        <v>52</v>
      </c>
      <c r="B55" s="17">
        <v>33916.960000000006</v>
      </c>
      <c r="C55" s="17">
        <v>43838.94</v>
      </c>
      <c r="D55" s="12">
        <f t="shared" si="0"/>
        <v>0.29253742080658163</v>
      </c>
      <c r="E55" s="17">
        <v>248903.40000000008</v>
      </c>
      <c r="F55" s="17">
        <v>323419.39000000019</v>
      </c>
      <c r="G55" s="12">
        <f t="shared" si="1"/>
        <v>0.29937714792164383</v>
      </c>
    </row>
    <row r="56" spans="1:7" s="13" customFormat="1" x14ac:dyDescent="0.3">
      <c r="A56" s="11" t="s">
        <v>53</v>
      </c>
      <c r="B56" s="17">
        <v>59910.83</v>
      </c>
      <c r="C56" s="17">
        <v>84461.92</v>
      </c>
      <c r="D56" s="12">
        <f t="shared" si="0"/>
        <v>0.40979385530128676</v>
      </c>
      <c r="E56" s="17">
        <v>438994.23000000004</v>
      </c>
      <c r="F56" s="17">
        <v>623214.9299999997</v>
      </c>
      <c r="G56" s="12">
        <f t="shared" si="1"/>
        <v>0.41964264541700169</v>
      </c>
    </row>
    <row r="57" spans="1:7" s="13" customFormat="1" x14ac:dyDescent="0.3">
      <c r="A57" s="11" t="s">
        <v>54</v>
      </c>
      <c r="B57" s="17">
        <v>74818.679999999993</v>
      </c>
      <c r="C57" s="17">
        <v>96226.679999999978</v>
      </c>
      <c r="D57" s="12">
        <f t="shared" si="0"/>
        <v>0.2861317521239346</v>
      </c>
      <c r="E57" s="17">
        <v>547832.49000000011</v>
      </c>
      <c r="F57" s="17">
        <v>710722.97999999986</v>
      </c>
      <c r="G57" s="12">
        <f t="shared" si="1"/>
        <v>0.29733630803824673</v>
      </c>
    </row>
    <row r="58" spans="1:7" s="13" customFormat="1" x14ac:dyDescent="0.3">
      <c r="A58" s="11" t="s">
        <v>55</v>
      </c>
      <c r="B58" s="17">
        <v>360893.49999999994</v>
      </c>
      <c r="C58" s="17">
        <v>464050.83</v>
      </c>
      <c r="D58" s="12">
        <f t="shared" si="0"/>
        <v>0.28583870310770387</v>
      </c>
      <c r="E58" s="17">
        <v>2645716.0700000008</v>
      </c>
      <c r="F58" s="17">
        <v>3425102.620000001</v>
      </c>
      <c r="G58" s="12">
        <f t="shared" si="1"/>
        <v>0.2945843504666017</v>
      </c>
    </row>
    <row r="59" spans="1:7" s="13" customFormat="1" x14ac:dyDescent="0.3">
      <c r="A59" s="11" t="s">
        <v>56</v>
      </c>
      <c r="B59" s="17">
        <v>230437.87</v>
      </c>
      <c r="C59" s="17">
        <v>302411.73</v>
      </c>
      <c r="D59" s="12">
        <f t="shared" si="0"/>
        <v>0.31233520775035806</v>
      </c>
      <c r="E59" s="17">
        <v>1688109.6500000008</v>
      </c>
      <c r="F59" s="17">
        <v>2232489.6700000004</v>
      </c>
      <c r="G59" s="12">
        <f t="shared" si="1"/>
        <v>0.32247906408212246</v>
      </c>
    </row>
    <row r="60" spans="1:7" s="13" customFormat="1" x14ac:dyDescent="0.3">
      <c r="A60" s="11" t="s">
        <v>57</v>
      </c>
      <c r="B60" s="17">
        <v>49434.460000000006</v>
      </c>
      <c r="C60" s="17">
        <v>64645.130000000005</v>
      </c>
      <c r="D60" s="12">
        <f t="shared" si="0"/>
        <v>0.30769366146611077</v>
      </c>
      <c r="E60" s="17">
        <v>361952.15</v>
      </c>
      <c r="F60" s="17">
        <v>477443.68999999971</v>
      </c>
      <c r="G60" s="12">
        <f t="shared" si="1"/>
        <v>0.31907957999420544</v>
      </c>
    </row>
    <row r="61" spans="1:7" s="13" customFormat="1" x14ac:dyDescent="0.3">
      <c r="A61" s="11" t="s">
        <v>58</v>
      </c>
      <c r="B61" s="17">
        <v>139913.34</v>
      </c>
      <c r="C61" s="17">
        <v>181806.56</v>
      </c>
      <c r="D61" s="12">
        <f t="shared" si="0"/>
        <v>0.29942262832121647</v>
      </c>
      <c r="E61" s="17">
        <v>1024518.1100000003</v>
      </c>
      <c r="F61" s="17">
        <v>1342610.5700000012</v>
      </c>
      <c r="G61" s="12">
        <f t="shared" si="1"/>
        <v>0.3104800753595276</v>
      </c>
    </row>
    <row r="62" spans="1:7" s="13" customFormat="1" x14ac:dyDescent="0.3">
      <c r="A62" s="11" t="s">
        <v>59</v>
      </c>
      <c r="B62" s="17">
        <v>575156.54</v>
      </c>
      <c r="C62" s="17">
        <v>744974.99000000011</v>
      </c>
      <c r="D62" s="12">
        <f t="shared" si="0"/>
        <v>0.2952560532476951</v>
      </c>
      <c r="E62" s="17">
        <v>4220249.0200000023</v>
      </c>
      <c r="F62" s="17">
        <v>5496282.6599999974</v>
      </c>
      <c r="G62" s="12">
        <f t="shared" si="1"/>
        <v>0.30235979771639032</v>
      </c>
    </row>
    <row r="63" spans="1:7" s="13" customFormat="1" x14ac:dyDescent="0.3">
      <c r="A63" s="11" t="s">
        <v>60</v>
      </c>
      <c r="B63" s="17">
        <v>400136.46</v>
      </c>
      <c r="C63" s="17">
        <v>519559.75</v>
      </c>
      <c r="D63" s="12">
        <f t="shared" si="0"/>
        <v>0.29845640659688932</v>
      </c>
      <c r="E63" s="17">
        <v>2929996.7599999993</v>
      </c>
      <c r="F63" s="17">
        <v>3836899.2499999995</v>
      </c>
      <c r="G63" s="12">
        <f t="shared" si="1"/>
        <v>0.30952337640127636</v>
      </c>
    </row>
    <row r="64" spans="1:7" s="13" customFormat="1" x14ac:dyDescent="0.3">
      <c r="A64" s="11" t="s">
        <v>61</v>
      </c>
      <c r="B64" s="17">
        <v>49651.040000000008</v>
      </c>
      <c r="C64" s="17">
        <v>68230.11</v>
      </c>
      <c r="D64" s="12">
        <f t="shared" si="0"/>
        <v>0.37419296755918885</v>
      </c>
      <c r="E64" s="17">
        <v>363581.0799999999</v>
      </c>
      <c r="F64" s="17">
        <v>503678.87000000005</v>
      </c>
      <c r="G64" s="12">
        <f t="shared" si="1"/>
        <v>0.38532750384040937</v>
      </c>
    </row>
    <row r="65" spans="1:7" s="13" customFormat="1" x14ac:dyDescent="0.3">
      <c r="A65" s="11" t="s">
        <v>62</v>
      </c>
      <c r="B65" s="17">
        <v>404216.4200000001</v>
      </c>
      <c r="C65" s="17">
        <v>537227.47000000009</v>
      </c>
      <c r="D65" s="12">
        <f t="shared" si="0"/>
        <v>0.32905899765279201</v>
      </c>
      <c r="E65" s="17">
        <v>2965166.15</v>
      </c>
      <c r="F65" s="17">
        <v>3963479.7599999984</v>
      </c>
      <c r="G65" s="12">
        <f t="shared" si="1"/>
        <v>0.33668049596478711</v>
      </c>
    </row>
    <row r="66" spans="1:7" s="13" customFormat="1" x14ac:dyDescent="0.3">
      <c r="A66" s="11" t="s">
        <v>63</v>
      </c>
      <c r="B66" s="17">
        <v>61680.97</v>
      </c>
      <c r="C66" s="17">
        <v>80200.81</v>
      </c>
      <c r="D66" s="12">
        <f t="shared" si="0"/>
        <v>0.30025208747527787</v>
      </c>
      <c r="E66" s="17">
        <v>451621.00999999989</v>
      </c>
      <c r="F66" s="17">
        <v>592349.43999999994</v>
      </c>
      <c r="G66" s="12">
        <f t="shared" si="1"/>
        <v>0.31160735856819444</v>
      </c>
    </row>
    <row r="67" spans="1:7" s="13" customFormat="1" x14ac:dyDescent="0.3">
      <c r="A67" s="11" t="s">
        <v>64</v>
      </c>
      <c r="B67" s="17">
        <v>26874.869999999995</v>
      </c>
      <c r="C67" s="17">
        <v>34249.949999999997</v>
      </c>
      <c r="D67" s="12">
        <f t="shared" si="0"/>
        <v>0.27442290883639631</v>
      </c>
      <c r="E67" s="17">
        <v>197002.37999999986</v>
      </c>
      <c r="F67" s="17">
        <v>252817.01000000004</v>
      </c>
      <c r="G67" s="12">
        <f t="shared" si="1"/>
        <v>0.2833195720782673</v>
      </c>
    </row>
    <row r="68" spans="1:7" s="13" customFormat="1" x14ac:dyDescent="0.3">
      <c r="A68" s="11" t="s">
        <v>65</v>
      </c>
      <c r="B68" s="17">
        <v>490450.58</v>
      </c>
      <c r="C68" s="17">
        <v>643451.32999999984</v>
      </c>
      <c r="D68" s="12">
        <f t="shared" si="0"/>
        <v>0.31195956583433926</v>
      </c>
      <c r="E68" s="17">
        <v>3591230.4300000006</v>
      </c>
      <c r="F68" s="17">
        <v>4751719.99</v>
      </c>
      <c r="G68" s="12">
        <f t="shared" si="1"/>
        <v>0.32314539058970926</v>
      </c>
    </row>
    <row r="69" spans="1:7" s="13" customFormat="1" x14ac:dyDescent="0.3">
      <c r="A69" s="11" t="s">
        <v>66</v>
      </c>
      <c r="B69" s="17">
        <v>77143.38</v>
      </c>
      <c r="C69" s="17">
        <v>101359.95999999998</v>
      </c>
      <c r="D69" s="12">
        <f t="shared" si="0"/>
        <v>0.31391650197333809</v>
      </c>
      <c r="E69" s="17">
        <v>564897.46000000008</v>
      </c>
      <c r="F69" s="17">
        <v>748447.17999999947</v>
      </c>
      <c r="G69" s="12">
        <f t="shared" si="1"/>
        <v>0.32492573076890685</v>
      </c>
    </row>
    <row r="70" spans="1:7" s="13" customFormat="1" x14ac:dyDescent="0.3">
      <c r="A70" s="11" t="s">
        <v>67</v>
      </c>
      <c r="B70" s="17">
        <v>88975.3</v>
      </c>
      <c r="C70" s="17">
        <v>119630.61000000002</v>
      </c>
      <c r="D70" s="12">
        <f t="shared" si="0"/>
        <v>0.34453730417318074</v>
      </c>
      <c r="E70" s="17">
        <v>652395.93999999983</v>
      </c>
      <c r="F70" s="17">
        <v>882700.59</v>
      </c>
      <c r="G70" s="12">
        <f t="shared" si="1"/>
        <v>0.35301361624046934</v>
      </c>
    </row>
    <row r="71" spans="1:7" s="13" customFormat="1" x14ac:dyDescent="0.3">
      <c r="A71" s="11" t="s">
        <v>68</v>
      </c>
      <c r="B71" s="17">
        <v>33231.1</v>
      </c>
      <c r="C71" s="17">
        <v>48196.63</v>
      </c>
      <c r="D71" s="12">
        <f t="shared" si="0"/>
        <v>0.4503471146004796</v>
      </c>
      <c r="E71" s="17">
        <v>243418.37999999992</v>
      </c>
      <c r="F71" s="17">
        <v>355618.14000000007</v>
      </c>
      <c r="G71" s="12">
        <f t="shared" si="1"/>
        <v>0.46093380458780553</v>
      </c>
    </row>
    <row r="72" spans="1:7" s="13" customFormat="1" x14ac:dyDescent="0.3">
      <c r="A72" s="11" t="s">
        <v>69</v>
      </c>
      <c r="B72" s="17">
        <v>154636.94</v>
      </c>
      <c r="C72" s="17">
        <v>204431.26</v>
      </c>
      <c r="D72" s="12">
        <f t="shared" si="0"/>
        <v>0.32200792385053667</v>
      </c>
      <c r="E72" s="17">
        <v>1132283.1399999992</v>
      </c>
      <c r="F72" s="17">
        <v>1509635.9</v>
      </c>
      <c r="G72" s="12">
        <f t="shared" si="1"/>
        <v>0.33326713669868924</v>
      </c>
    </row>
    <row r="73" spans="1:7" s="13" customFormat="1" x14ac:dyDescent="0.3">
      <c r="A73" s="11" t="s">
        <v>70</v>
      </c>
      <c r="B73" s="17">
        <v>231153.55</v>
      </c>
      <c r="C73" s="17">
        <v>322117.51</v>
      </c>
      <c r="D73" s="12">
        <f t="shared" ref="D73:D84" si="2">+(C73/B73)-1</f>
        <v>0.39352179536070309</v>
      </c>
      <c r="E73" s="17">
        <v>1698484.0100000002</v>
      </c>
      <c r="F73" s="17">
        <v>2374354.1800000002</v>
      </c>
      <c r="G73" s="12">
        <f t="shared" ref="G73:G86" si="3">+(F73/E73)-1</f>
        <v>0.39792554184834494</v>
      </c>
    </row>
    <row r="74" spans="1:7" s="13" customFormat="1" x14ac:dyDescent="0.3">
      <c r="A74" s="11" t="s">
        <v>71</v>
      </c>
      <c r="B74" s="17">
        <v>44547.16</v>
      </c>
      <c r="C74" s="17">
        <v>64458.339999999989</v>
      </c>
      <c r="D74" s="12">
        <f t="shared" si="2"/>
        <v>0.44696856095876791</v>
      </c>
      <c r="E74" s="17">
        <v>327080.44</v>
      </c>
      <c r="F74" s="17">
        <v>475187.89999999979</v>
      </c>
      <c r="G74" s="12">
        <f t="shared" si="3"/>
        <v>0.45281662211289619</v>
      </c>
    </row>
    <row r="75" spans="1:7" s="13" customFormat="1" x14ac:dyDescent="0.3">
      <c r="A75" s="11" t="s">
        <v>72</v>
      </c>
      <c r="B75" s="17">
        <v>242935.52999999997</v>
      </c>
      <c r="C75" s="17">
        <v>322720.23</v>
      </c>
      <c r="D75" s="12">
        <f t="shared" si="2"/>
        <v>0.3284192312256673</v>
      </c>
      <c r="E75" s="17">
        <v>1783269.5899999996</v>
      </c>
      <c r="F75" s="17">
        <v>2380270.5399999996</v>
      </c>
      <c r="G75" s="12">
        <f t="shared" si="3"/>
        <v>0.33477885416080033</v>
      </c>
    </row>
    <row r="76" spans="1:7" s="13" customFormat="1" x14ac:dyDescent="0.3">
      <c r="A76" s="11" t="s">
        <v>73</v>
      </c>
      <c r="B76" s="17">
        <v>1040648.02</v>
      </c>
      <c r="C76" s="17">
        <v>1456420.27</v>
      </c>
      <c r="D76" s="12">
        <f t="shared" si="2"/>
        <v>0.39953206272376329</v>
      </c>
      <c r="E76" s="17">
        <v>7638041.3800000018</v>
      </c>
      <c r="F76" s="17">
        <v>10739851.189999999</v>
      </c>
      <c r="G76" s="12">
        <f t="shared" si="3"/>
        <v>0.40610015783915498</v>
      </c>
    </row>
    <row r="77" spans="1:7" s="13" customFormat="1" x14ac:dyDescent="0.3">
      <c r="A77" s="11" t="s">
        <v>74</v>
      </c>
      <c r="B77" s="17">
        <v>76391.959999999992</v>
      </c>
      <c r="C77" s="17">
        <v>100251.75</v>
      </c>
      <c r="D77" s="12">
        <f t="shared" si="2"/>
        <v>0.3123337848642711</v>
      </c>
      <c r="E77" s="17">
        <v>559417.26000000024</v>
      </c>
      <c r="F77" s="17">
        <v>740222.48000000045</v>
      </c>
      <c r="G77" s="12">
        <f t="shared" si="3"/>
        <v>0.3232027914190565</v>
      </c>
    </row>
    <row r="78" spans="1:7" s="13" customFormat="1" x14ac:dyDescent="0.3">
      <c r="A78" s="11" t="s">
        <v>75</v>
      </c>
      <c r="B78" s="17">
        <v>125893.06</v>
      </c>
      <c r="C78" s="17">
        <v>167411.92000000001</v>
      </c>
      <c r="D78" s="12">
        <f t="shared" si="2"/>
        <v>0.32979466858617945</v>
      </c>
      <c r="E78" s="17">
        <v>921921.70999999926</v>
      </c>
      <c r="F78" s="17">
        <v>1235994.2200000007</v>
      </c>
      <c r="G78" s="12">
        <f t="shared" si="3"/>
        <v>0.34067156309834767</v>
      </c>
    </row>
    <row r="79" spans="1:7" s="13" customFormat="1" x14ac:dyDescent="0.3">
      <c r="A79" s="11" t="s">
        <v>76</v>
      </c>
      <c r="B79" s="17">
        <v>47838.159999999989</v>
      </c>
      <c r="C79" s="17">
        <v>62209.63</v>
      </c>
      <c r="D79" s="12">
        <f t="shared" si="2"/>
        <v>0.3004185361644347</v>
      </c>
      <c r="E79" s="17">
        <v>350269.45000000007</v>
      </c>
      <c r="F79" s="17">
        <v>459461.07</v>
      </c>
      <c r="G79" s="12">
        <f t="shared" si="3"/>
        <v>0.31173606490660233</v>
      </c>
    </row>
    <row r="80" spans="1:7" s="13" customFormat="1" x14ac:dyDescent="0.3">
      <c r="A80" s="11" t="s">
        <v>77</v>
      </c>
      <c r="B80" s="17">
        <v>293005.69</v>
      </c>
      <c r="C80" s="17">
        <v>390693.74</v>
      </c>
      <c r="D80" s="12">
        <f t="shared" si="2"/>
        <v>0.33339983943656515</v>
      </c>
      <c r="E80" s="17">
        <v>2155760.0899999994</v>
      </c>
      <c r="F80" s="17">
        <v>2878854.1700000004</v>
      </c>
      <c r="G80" s="12">
        <f t="shared" si="3"/>
        <v>0.33542418906178062</v>
      </c>
    </row>
    <row r="81" spans="1:7" s="13" customFormat="1" x14ac:dyDescent="0.3">
      <c r="A81" s="11" t="s">
        <v>78</v>
      </c>
      <c r="B81" s="17">
        <v>155979.55000000002</v>
      </c>
      <c r="C81" s="17">
        <v>199297.68</v>
      </c>
      <c r="D81" s="12">
        <f t="shared" si="2"/>
        <v>0.27771672632726507</v>
      </c>
      <c r="E81" s="17">
        <v>1143608.6400000001</v>
      </c>
      <c r="F81" s="17">
        <v>1470978.1500000001</v>
      </c>
      <c r="G81" s="12">
        <f t="shared" si="3"/>
        <v>0.28626008806649095</v>
      </c>
    </row>
    <row r="82" spans="1:7" s="13" customFormat="1" x14ac:dyDescent="0.3">
      <c r="A82" s="11" t="s">
        <v>79</v>
      </c>
      <c r="B82" s="17">
        <v>33936.17</v>
      </c>
      <c r="C82" s="17">
        <v>44377.970000000008</v>
      </c>
      <c r="D82" s="12">
        <f t="shared" si="2"/>
        <v>0.30768940631780217</v>
      </c>
      <c r="E82" s="17">
        <v>248546.38999999987</v>
      </c>
      <c r="F82" s="17">
        <v>327649.5999999998</v>
      </c>
      <c r="G82" s="12">
        <f t="shared" si="3"/>
        <v>0.31826336322969717</v>
      </c>
    </row>
    <row r="83" spans="1:7" s="13" customFormat="1" x14ac:dyDescent="0.3">
      <c r="A83" s="11" t="s">
        <v>80</v>
      </c>
      <c r="B83" s="17">
        <v>227322.25999999998</v>
      </c>
      <c r="C83" s="17">
        <v>295724.99000000005</v>
      </c>
      <c r="D83" s="12">
        <f t="shared" si="2"/>
        <v>0.30090643124874816</v>
      </c>
      <c r="E83" s="17">
        <v>1664526.5799999996</v>
      </c>
      <c r="F83" s="17">
        <v>2183958.6199999996</v>
      </c>
      <c r="G83" s="12">
        <f t="shared" si="3"/>
        <v>0.31205992517103587</v>
      </c>
    </row>
    <row r="84" spans="1:7" s="13" customFormat="1" x14ac:dyDescent="0.3">
      <c r="A84" s="11" t="s">
        <v>81</v>
      </c>
      <c r="B84" s="17">
        <v>40013.86</v>
      </c>
      <c r="C84" s="17">
        <v>52735.94999999999</v>
      </c>
      <c r="D84" s="12">
        <f t="shared" si="2"/>
        <v>0.3179420830682167</v>
      </c>
      <c r="E84" s="17">
        <v>293008.44000000006</v>
      </c>
      <c r="F84" s="17">
        <v>389399.62000000011</v>
      </c>
      <c r="G84" s="12">
        <f t="shared" si="3"/>
        <v>0.32897066036732614</v>
      </c>
    </row>
    <row r="85" spans="1:7" s="13" customFormat="1" ht="14.25" thickBot="1" x14ac:dyDescent="0.35">
      <c r="A85" s="14" t="s">
        <v>82</v>
      </c>
      <c r="B85" s="18">
        <v>927048.77</v>
      </c>
      <c r="C85" s="18">
        <v>1203085.3700000001</v>
      </c>
      <c r="D85" s="15">
        <f>+(C85/B85)-1</f>
        <v>0.29775844479034275</v>
      </c>
      <c r="E85" s="18">
        <v>6795826.2100000028</v>
      </c>
      <c r="F85" s="18">
        <v>8879582.6999999955</v>
      </c>
      <c r="G85" s="15">
        <f t="shared" si="3"/>
        <v>0.30662298087225404</v>
      </c>
    </row>
    <row r="86" spans="1:7" s="13" customFormat="1" ht="14.25" thickBot="1" x14ac:dyDescent="0.35">
      <c r="A86" s="22" t="s">
        <v>95</v>
      </c>
      <c r="B86" s="19">
        <f>SUM(B8:B85)</f>
        <v>34426389.710000008</v>
      </c>
      <c r="C86" s="20">
        <f>SUM(C8:C85)</f>
        <v>44645250.360000014</v>
      </c>
      <c r="D86" s="16">
        <f>+(C86/B86)-1</f>
        <v>0.29683218995896277</v>
      </c>
      <c r="E86" s="20">
        <f>SUM(E8:E85)</f>
        <v>252620773.98999998</v>
      </c>
      <c r="F86" s="20">
        <f>SUM(F8:F85)</f>
        <v>329378271.12</v>
      </c>
      <c r="G86" s="16">
        <f t="shared" si="3"/>
        <v>0.30384475479850481</v>
      </c>
    </row>
    <row r="88" spans="1:7" x14ac:dyDescent="0.25">
      <c r="B88" s="5"/>
      <c r="E88" s="28"/>
      <c r="F88" s="28"/>
    </row>
    <row r="89" spans="1:7" ht="14.25" x14ac:dyDescent="0.3">
      <c r="C89" s="34"/>
    </row>
  </sheetData>
  <mergeCells count="5">
    <mergeCell ref="B5:C5"/>
    <mergeCell ref="E5:F5"/>
    <mergeCell ref="A6:A7"/>
    <mergeCell ref="D6:D7"/>
    <mergeCell ref="G6:G7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88"/>
  <sheetViews>
    <sheetView zoomScale="92" zoomScaleNormal="92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88</v>
      </c>
    </row>
    <row r="2" spans="1:7" ht="5.25" customHeight="1" x14ac:dyDescent="0.25">
      <c r="A2" s="1"/>
    </row>
    <row r="3" spans="1:7" ht="15" customHeight="1" x14ac:dyDescent="0.25">
      <c r="A3" s="1"/>
    </row>
    <row r="4" spans="1:7" s="6" customFormat="1" ht="13.15" customHeight="1" x14ac:dyDescent="0.25">
      <c r="A4" s="5"/>
      <c r="B4" s="108" t="s">
        <v>2</v>
      </c>
      <c r="C4" s="109"/>
      <c r="D4" s="5"/>
      <c r="E4" s="108" t="s">
        <v>2</v>
      </c>
      <c r="F4" s="109"/>
      <c r="G4" s="5"/>
    </row>
    <row r="5" spans="1:7" ht="15" customHeight="1" x14ac:dyDescent="0.25">
      <c r="A5" s="110" t="s">
        <v>83</v>
      </c>
      <c r="B5" s="25">
        <v>42217</v>
      </c>
      <c r="C5" s="26">
        <v>42583</v>
      </c>
      <c r="D5" s="100" t="s">
        <v>85</v>
      </c>
      <c r="E5" s="21" t="s">
        <v>86</v>
      </c>
      <c r="F5" s="7" t="s">
        <v>87</v>
      </c>
      <c r="G5" s="100" t="s">
        <v>85</v>
      </c>
    </row>
    <row r="6" spans="1:7" s="10" customFormat="1" ht="15" customHeight="1" x14ac:dyDescent="0.2">
      <c r="A6" s="111"/>
      <c r="B6" s="27" t="s">
        <v>84</v>
      </c>
      <c r="C6" s="9" t="s">
        <v>84</v>
      </c>
      <c r="D6" s="101"/>
      <c r="E6" s="27" t="s">
        <v>84</v>
      </c>
      <c r="F6" s="9" t="s">
        <v>84</v>
      </c>
      <c r="G6" s="101"/>
    </row>
    <row r="7" spans="1:7" s="13" customFormat="1" x14ac:dyDescent="0.3">
      <c r="A7" s="11" t="s">
        <v>5</v>
      </c>
      <c r="B7" s="17">
        <v>9597.2999999999993</v>
      </c>
      <c r="C7" s="17">
        <v>35671.5</v>
      </c>
      <c r="D7" s="12">
        <f>+(C7/B7)-1</f>
        <v>2.7168266074833549</v>
      </c>
      <c r="E7" s="17">
        <v>121494.18999999994</v>
      </c>
      <c r="F7" s="17">
        <v>197012.06999999995</v>
      </c>
      <c r="G7" s="12">
        <f>+(F7/E7)-1</f>
        <v>0.62157606055071479</v>
      </c>
    </row>
    <row r="8" spans="1:7" s="13" customFormat="1" x14ac:dyDescent="0.3">
      <c r="A8" s="11" t="s">
        <v>6</v>
      </c>
      <c r="B8" s="17">
        <v>6979.7399999999989</v>
      </c>
      <c r="C8" s="17">
        <v>13740.53</v>
      </c>
      <c r="D8" s="12">
        <f t="shared" ref="D8:D71" si="0">+(C8/B8)-1</f>
        <v>0.96863063667128046</v>
      </c>
      <c r="E8" s="17">
        <v>68347.539999999964</v>
      </c>
      <c r="F8" s="17">
        <v>96522.349999999977</v>
      </c>
      <c r="G8" s="12">
        <f t="shared" ref="G8:G71" si="1">+(F8/E8)-1</f>
        <v>0.41222858935376494</v>
      </c>
    </row>
    <row r="9" spans="1:7" s="13" customFormat="1" x14ac:dyDescent="0.3">
      <c r="A9" s="11" t="s">
        <v>7</v>
      </c>
      <c r="B9" s="17">
        <v>24839.47</v>
      </c>
      <c r="C9" s="17">
        <v>35888.270000000004</v>
      </c>
      <c r="D9" s="12">
        <f t="shared" si="0"/>
        <v>0.44480820242943997</v>
      </c>
      <c r="E9" s="17">
        <v>242783.78000000003</v>
      </c>
      <c r="F9" s="17">
        <v>401726.02</v>
      </c>
      <c r="G9" s="12">
        <f t="shared" si="1"/>
        <v>0.65466581004711255</v>
      </c>
    </row>
    <row r="10" spans="1:7" s="13" customFormat="1" x14ac:dyDescent="0.3">
      <c r="A10" s="11" t="s">
        <v>8</v>
      </c>
      <c r="B10" s="17">
        <v>13594.529999999999</v>
      </c>
      <c r="C10" s="17">
        <v>36766.78</v>
      </c>
      <c r="D10" s="12">
        <f t="shared" si="0"/>
        <v>1.7045274827448984</v>
      </c>
      <c r="E10" s="17">
        <v>163125.24000000005</v>
      </c>
      <c r="F10" s="17">
        <v>293299.06</v>
      </c>
      <c r="G10" s="12">
        <f t="shared" si="1"/>
        <v>0.79799925505090386</v>
      </c>
    </row>
    <row r="11" spans="1:7" s="13" customFormat="1" x14ac:dyDescent="0.3">
      <c r="A11" s="11" t="s">
        <v>9</v>
      </c>
      <c r="B11" s="17">
        <v>77907.48000000001</v>
      </c>
      <c r="C11" s="17">
        <v>136188.56</v>
      </c>
      <c r="D11" s="12">
        <f t="shared" si="0"/>
        <v>0.74808067209977747</v>
      </c>
      <c r="E11" s="17">
        <v>495822.54000000004</v>
      </c>
      <c r="F11" s="17">
        <v>794865.58999999985</v>
      </c>
      <c r="G11" s="12">
        <f t="shared" si="1"/>
        <v>0.60312516248252801</v>
      </c>
    </row>
    <row r="12" spans="1:7" s="13" customFormat="1" x14ac:dyDescent="0.3">
      <c r="A12" s="11" t="s">
        <v>10</v>
      </c>
      <c r="B12" s="17">
        <v>37399.699999999997</v>
      </c>
      <c r="C12" s="17">
        <v>88481.36</v>
      </c>
      <c r="D12" s="12">
        <f t="shared" si="0"/>
        <v>1.3658307419578235</v>
      </c>
      <c r="E12" s="17">
        <v>281709.10000000003</v>
      </c>
      <c r="F12" s="17">
        <v>433512.6399999999</v>
      </c>
      <c r="G12" s="12">
        <f t="shared" si="1"/>
        <v>0.538866298603772</v>
      </c>
    </row>
    <row r="13" spans="1:7" s="13" customFormat="1" x14ac:dyDescent="0.3">
      <c r="A13" s="11" t="s">
        <v>11</v>
      </c>
      <c r="B13" s="17">
        <v>19941.809999999998</v>
      </c>
      <c r="C13" s="17">
        <v>31573.889999999996</v>
      </c>
      <c r="D13" s="12">
        <f t="shared" si="0"/>
        <v>0.58330111459290812</v>
      </c>
      <c r="E13" s="17">
        <v>241590.22999999995</v>
      </c>
      <c r="F13" s="17">
        <v>346075.86000000022</v>
      </c>
      <c r="G13" s="12">
        <f t="shared" si="1"/>
        <v>0.43249112350280172</v>
      </c>
    </row>
    <row r="14" spans="1:7" s="13" customFormat="1" x14ac:dyDescent="0.3">
      <c r="A14" s="11" t="s">
        <v>12</v>
      </c>
      <c r="B14" s="17">
        <v>1708.69</v>
      </c>
      <c r="C14" s="17">
        <v>1606.51</v>
      </c>
      <c r="D14" s="12">
        <f t="shared" si="0"/>
        <v>-5.9800197812359235E-2</v>
      </c>
      <c r="E14" s="17">
        <v>10999.759999999998</v>
      </c>
      <c r="F14" s="17">
        <v>21852.57</v>
      </c>
      <c r="G14" s="12">
        <f t="shared" si="1"/>
        <v>0.98664061761347543</v>
      </c>
    </row>
    <row r="15" spans="1:7" s="13" customFormat="1" x14ac:dyDescent="0.3">
      <c r="A15" s="11" t="s">
        <v>13</v>
      </c>
      <c r="B15" s="17">
        <v>47880.229999999989</v>
      </c>
      <c r="C15" s="17">
        <v>90167.64999999998</v>
      </c>
      <c r="D15" s="12">
        <f t="shared" si="0"/>
        <v>0.88319166386627646</v>
      </c>
      <c r="E15" s="17">
        <v>419138.43000000034</v>
      </c>
      <c r="F15" s="17">
        <v>632563.58000000031</v>
      </c>
      <c r="G15" s="12">
        <f t="shared" si="1"/>
        <v>0.50919966942663741</v>
      </c>
    </row>
    <row r="16" spans="1:7" s="13" customFormat="1" x14ac:dyDescent="0.3">
      <c r="A16" s="11" t="s">
        <v>14</v>
      </c>
      <c r="B16" s="17">
        <v>314744.94000000012</v>
      </c>
      <c r="C16" s="17">
        <v>538782.73999999987</v>
      </c>
      <c r="D16" s="12">
        <f t="shared" si="0"/>
        <v>0.71180747178969628</v>
      </c>
      <c r="E16" s="17">
        <v>2230154.2300000004</v>
      </c>
      <c r="F16" s="17">
        <v>3359510.4899999988</v>
      </c>
      <c r="G16" s="12">
        <f t="shared" si="1"/>
        <v>0.50640276121172034</v>
      </c>
    </row>
    <row r="17" spans="1:7" s="13" customFormat="1" x14ac:dyDescent="0.3">
      <c r="A17" s="11" t="s">
        <v>15</v>
      </c>
      <c r="B17" s="17">
        <v>486093.86</v>
      </c>
      <c r="C17" s="17">
        <v>947444.74000000011</v>
      </c>
      <c r="D17" s="12">
        <f t="shared" si="0"/>
        <v>0.94909834903078205</v>
      </c>
      <c r="E17" s="17">
        <v>3034767.8599999989</v>
      </c>
      <c r="F17" s="17">
        <v>4723815.87</v>
      </c>
      <c r="G17" s="12">
        <f t="shared" si="1"/>
        <v>0.55656580269701483</v>
      </c>
    </row>
    <row r="18" spans="1:7" s="13" customFormat="1" x14ac:dyDescent="0.3">
      <c r="A18" s="11" t="s">
        <v>16</v>
      </c>
      <c r="B18" s="17">
        <v>37310.800000000017</v>
      </c>
      <c r="C18" s="17">
        <v>83310.289999999994</v>
      </c>
      <c r="D18" s="12">
        <f t="shared" si="0"/>
        <v>1.2328733235417078</v>
      </c>
      <c r="E18" s="17">
        <v>234498.45999999996</v>
      </c>
      <c r="F18" s="17">
        <v>505135.27</v>
      </c>
      <c r="G18" s="12">
        <f t="shared" si="1"/>
        <v>1.154109114405272</v>
      </c>
    </row>
    <row r="19" spans="1:7" s="13" customFormat="1" x14ac:dyDescent="0.3">
      <c r="A19" s="11" t="s">
        <v>17</v>
      </c>
      <c r="B19" s="17">
        <v>9749.4399999999987</v>
      </c>
      <c r="C19" s="17">
        <v>20735.64</v>
      </c>
      <c r="D19" s="12">
        <f t="shared" si="0"/>
        <v>1.1268544654872485</v>
      </c>
      <c r="E19" s="17">
        <v>71531.050000000017</v>
      </c>
      <c r="F19" s="17">
        <v>148448.91000000003</v>
      </c>
      <c r="G19" s="12">
        <f t="shared" si="1"/>
        <v>1.0753072966215371</v>
      </c>
    </row>
    <row r="20" spans="1:7" s="13" customFormat="1" x14ac:dyDescent="0.3">
      <c r="A20" s="11" t="s">
        <v>18</v>
      </c>
      <c r="B20" s="17">
        <v>12506.799999999997</v>
      </c>
      <c r="C20" s="17">
        <v>15983.16</v>
      </c>
      <c r="D20" s="12">
        <f t="shared" si="0"/>
        <v>0.27795759107045792</v>
      </c>
      <c r="E20" s="17">
        <v>71043.36000000003</v>
      </c>
      <c r="F20" s="17">
        <v>115592.51000000002</v>
      </c>
      <c r="G20" s="12">
        <f t="shared" si="1"/>
        <v>0.62706986268667442</v>
      </c>
    </row>
    <row r="21" spans="1:7" s="13" customFormat="1" x14ac:dyDescent="0.3">
      <c r="A21" s="11" t="s">
        <v>19</v>
      </c>
      <c r="B21" s="17">
        <v>1141957.8700000001</v>
      </c>
      <c r="C21" s="17">
        <v>1764193.4500000002</v>
      </c>
      <c r="D21" s="12">
        <f t="shared" si="0"/>
        <v>0.54488488266208979</v>
      </c>
      <c r="E21" s="17">
        <v>5613784.5000000019</v>
      </c>
      <c r="F21" s="17">
        <v>9024094.0300000049</v>
      </c>
      <c r="G21" s="12">
        <f t="shared" si="1"/>
        <v>0.60748850085000616</v>
      </c>
    </row>
    <row r="22" spans="1:7" s="13" customFormat="1" x14ac:dyDescent="0.3">
      <c r="A22" s="11" t="s">
        <v>20</v>
      </c>
      <c r="B22" s="17">
        <v>2095809.96</v>
      </c>
      <c r="C22" s="17">
        <v>3573690.75</v>
      </c>
      <c r="D22" s="12">
        <f t="shared" si="0"/>
        <v>0.70515973213525518</v>
      </c>
      <c r="E22" s="17">
        <v>11217963.129999995</v>
      </c>
      <c r="F22" s="17">
        <v>17703973.549999993</v>
      </c>
      <c r="G22" s="12">
        <f t="shared" si="1"/>
        <v>0.5781807574901523</v>
      </c>
    </row>
    <row r="23" spans="1:7" s="13" customFormat="1" x14ac:dyDescent="0.3">
      <c r="A23" s="11" t="s">
        <v>21</v>
      </c>
      <c r="B23" s="17">
        <v>7956.5899999999983</v>
      </c>
      <c r="C23" s="17">
        <v>13058.390000000001</v>
      </c>
      <c r="D23" s="12">
        <f t="shared" si="0"/>
        <v>0.64120433502291863</v>
      </c>
      <c r="E23" s="17">
        <v>59108.410000000018</v>
      </c>
      <c r="F23" s="17">
        <v>109557.93999999999</v>
      </c>
      <c r="G23" s="12">
        <f t="shared" si="1"/>
        <v>0.85350849396896233</v>
      </c>
    </row>
    <row r="24" spans="1:7" s="13" customFormat="1" x14ac:dyDescent="0.3">
      <c r="A24" s="11" t="s">
        <v>22</v>
      </c>
      <c r="B24" s="17">
        <v>331393.08999999997</v>
      </c>
      <c r="C24" s="17">
        <v>601720.39</v>
      </c>
      <c r="D24" s="12">
        <f t="shared" si="0"/>
        <v>0.81573004434099716</v>
      </c>
      <c r="E24" s="17">
        <v>2431142.2499999995</v>
      </c>
      <c r="F24" s="17">
        <v>3695610.3999999994</v>
      </c>
      <c r="G24" s="12">
        <f t="shared" si="1"/>
        <v>0.52011277826297508</v>
      </c>
    </row>
    <row r="25" spans="1:7" s="13" customFormat="1" x14ac:dyDescent="0.3">
      <c r="A25" s="11" t="s">
        <v>23</v>
      </c>
      <c r="B25" s="17">
        <v>171721.81</v>
      </c>
      <c r="C25" s="17">
        <v>294613.79000000004</v>
      </c>
      <c r="D25" s="12">
        <f t="shared" si="0"/>
        <v>0.71564572956690853</v>
      </c>
      <c r="E25" s="17">
        <v>1151905.4799999995</v>
      </c>
      <c r="F25" s="17">
        <v>1820196.1300000004</v>
      </c>
      <c r="G25" s="12">
        <f t="shared" si="1"/>
        <v>0.58016101286366051</v>
      </c>
    </row>
    <row r="26" spans="1:7" s="13" customFormat="1" x14ac:dyDescent="0.3">
      <c r="A26" s="11" t="s">
        <v>24</v>
      </c>
      <c r="B26" s="17">
        <v>5664.2300000000014</v>
      </c>
      <c r="C26" s="17">
        <v>12579.460000000001</v>
      </c>
      <c r="D26" s="12">
        <f t="shared" si="0"/>
        <v>1.2208596755428358</v>
      </c>
      <c r="E26" s="17">
        <v>62745.770000000011</v>
      </c>
      <c r="F26" s="17">
        <v>115026.95000000003</v>
      </c>
      <c r="G26" s="12">
        <f t="shared" si="1"/>
        <v>0.83322238295904261</v>
      </c>
    </row>
    <row r="27" spans="1:7" s="13" customFormat="1" x14ac:dyDescent="0.3">
      <c r="A27" s="11" t="s">
        <v>25</v>
      </c>
      <c r="B27" s="17">
        <v>15326.52</v>
      </c>
      <c r="C27" s="17">
        <v>19409.640000000003</v>
      </c>
      <c r="D27" s="12">
        <f t="shared" si="0"/>
        <v>0.26640881295949792</v>
      </c>
      <c r="E27" s="17">
        <v>104703.37999999995</v>
      </c>
      <c r="F27" s="17">
        <v>175412.31999999995</v>
      </c>
      <c r="G27" s="12">
        <f t="shared" si="1"/>
        <v>0.67532624066195424</v>
      </c>
    </row>
    <row r="28" spans="1:7" s="13" customFormat="1" x14ac:dyDescent="0.3">
      <c r="A28" s="11" t="s">
        <v>26</v>
      </c>
      <c r="B28" s="17">
        <v>145444.21</v>
      </c>
      <c r="C28" s="17">
        <v>239820.16</v>
      </c>
      <c r="D28" s="12">
        <f t="shared" si="0"/>
        <v>0.64888076328373612</v>
      </c>
      <c r="E28" s="17">
        <v>960930.97000000055</v>
      </c>
      <c r="F28" s="17">
        <v>1589319.59</v>
      </c>
      <c r="G28" s="12">
        <f t="shared" si="1"/>
        <v>0.65393731664200527</v>
      </c>
    </row>
    <row r="29" spans="1:7" s="13" customFormat="1" x14ac:dyDescent="0.3">
      <c r="A29" s="11" t="s">
        <v>27</v>
      </c>
      <c r="B29" s="17">
        <v>87908.590000000011</v>
      </c>
      <c r="C29" s="17">
        <v>162415.97</v>
      </c>
      <c r="D29" s="12">
        <f t="shared" si="0"/>
        <v>0.84755517066079644</v>
      </c>
      <c r="E29" s="17">
        <v>652489.69999999984</v>
      </c>
      <c r="F29" s="17">
        <v>998222.26000000024</v>
      </c>
      <c r="G29" s="12">
        <f t="shared" si="1"/>
        <v>0.52986669368114248</v>
      </c>
    </row>
    <row r="30" spans="1:7" s="13" customFormat="1" x14ac:dyDescent="0.3">
      <c r="A30" s="11" t="s">
        <v>28</v>
      </c>
      <c r="B30" s="17">
        <v>14250.969999999998</v>
      </c>
      <c r="C30" s="17">
        <v>29446.52</v>
      </c>
      <c r="D30" s="12">
        <f t="shared" si="0"/>
        <v>1.0662818039754489</v>
      </c>
      <c r="E30" s="17">
        <v>131647.41</v>
      </c>
      <c r="F30" s="17">
        <v>192915.60000000006</v>
      </c>
      <c r="G30" s="12">
        <f t="shared" si="1"/>
        <v>0.46539609096753254</v>
      </c>
    </row>
    <row r="31" spans="1:7" s="13" customFormat="1" x14ac:dyDescent="0.3">
      <c r="A31" s="11" t="s">
        <v>29</v>
      </c>
      <c r="B31" s="17">
        <v>44371.500000000007</v>
      </c>
      <c r="C31" s="17">
        <v>75513.77</v>
      </c>
      <c r="D31" s="12">
        <f t="shared" si="0"/>
        <v>0.70185299122184275</v>
      </c>
      <c r="E31" s="17">
        <v>309093.14</v>
      </c>
      <c r="F31" s="17">
        <v>516270.83999999991</v>
      </c>
      <c r="G31" s="12">
        <f t="shared" si="1"/>
        <v>0.67027595630236214</v>
      </c>
    </row>
    <row r="32" spans="1:7" s="13" customFormat="1" x14ac:dyDescent="0.3">
      <c r="A32" s="11" t="s">
        <v>30</v>
      </c>
      <c r="B32" s="17">
        <v>94985.18</v>
      </c>
      <c r="C32" s="17">
        <v>185381.77000000005</v>
      </c>
      <c r="D32" s="12">
        <f t="shared" si="0"/>
        <v>0.95169151650815476</v>
      </c>
      <c r="E32" s="17">
        <v>747940.08</v>
      </c>
      <c r="F32" s="17">
        <v>1235852.1599999999</v>
      </c>
      <c r="G32" s="12">
        <f t="shared" si="1"/>
        <v>0.65234113406517813</v>
      </c>
    </row>
    <row r="33" spans="1:7" s="13" customFormat="1" x14ac:dyDescent="0.3">
      <c r="A33" s="11" t="s">
        <v>31</v>
      </c>
      <c r="B33" s="17">
        <v>5906.1900000000005</v>
      </c>
      <c r="C33" s="17">
        <v>9572.3800000000028</v>
      </c>
      <c r="D33" s="12">
        <f t="shared" si="0"/>
        <v>0.62073688790912618</v>
      </c>
      <c r="E33" s="17">
        <v>48879.579999999994</v>
      </c>
      <c r="F33" s="17">
        <v>92198.720000000001</v>
      </c>
      <c r="G33" s="12">
        <f t="shared" si="1"/>
        <v>0.88624206672806949</v>
      </c>
    </row>
    <row r="34" spans="1:7" s="13" customFormat="1" x14ac:dyDescent="0.3">
      <c r="A34" s="11" t="s">
        <v>32</v>
      </c>
      <c r="B34" s="17">
        <v>44232.23</v>
      </c>
      <c r="C34" s="17">
        <v>71465.920000000013</v>
      </c>
      <c r="D34" s="12">
        <f t="shared" si="0"/>
        <v>0.61569787460410663</v>
      </c>
      <c r="E34" s="17">
        <v>389472.62000000011</v>
      </c>
      <c r="F34" s="17">
        <v>607692.93000000028</v>
      </c>
      <c r="G34" s="12">
        <f t="shared" si="1"/>
        <v>0.560296921514021</v>
      </c>
    </row>
    <row r="35" spans="1:7" s="13" customFormat="1" x14ac:dyDescent="0.3">
      <c r="A35" s="11" t="s">
        <v>33</v>
      </c>
      <c r="B35" s="17">
        <v>11918.789999999999</v>
      </c>
      <c r="C35" s="17">
        <v>20973.040000000005</v>
      </c>
      <c r="D35" s="12">
        <f t="shared" si="0"/>
        <v>0.75966184486848132</v>
      </c>
      <c r="E35" s="17">
        <v>133528.66999999998</v>
      </c>
      <c r="F35" s="17">
        <v>209579.54000000007</v>
      </c>
      <c r="G35" s="12">
        <f t="shared" si="1"/>
        <v>0.56954712422433396</v>
      </c>
    </row>
    <row r="36" spans="1:7" s="13" customFormat="1" x14ac:dyDescent="0.3">
      <c r="A36" s="11" t="s">
        <v>34</v>
      </c>
      <c r="B36" s="17">
        <v>428280.92</v>
      </c>
      <c r="C36" s="17">
        <v>791567.18</v>
      </c>
      <c r="D36" s="12">
        <f t="shared" si="0"/>
        <v>0.84824292429370907</v>
      </c>
      <c r="E36" s="17">
        <v>2867189.2799999993</v>
      </c>
      <c r="F36" s="17">
        <v>4572818.7699999977</v>
      </c>
      <c r="G36" s="12">
        <f t="shared" si="1"/>
        <v>0.59487858087973833</v>
      </c>
    </row>
    <row r="37" spans="1:7" s="13" customFormat="1" x14ac:dyDescent="0.3">
      <c r="A37" s="11" t="s">
        <v>35</v>
      </c>
      <c r="B37" s="17">
        <v>1070072.03</v>
      </c>
      <c r="C37" s="17">
        <v>1693051.21</v>
      </c>
      <c r="D37" s="12">
        <f t="shared" si="0"/>
        <v>0.58218434136625352</v>
      </c>
      <c r="E37" s="17">
        <v>6095163.9600000037</v>
      </c>
      <c r="F37" s="17">
        <v>9450979.6499999948</v>
      </c>
      <c r="G37" s="12">
        <f t="shared" si="1"/>
        <v>0.55057020812283275</v>
      </c>
    </row>
    <row r="38" spans="1:7" s="13" customFormat="1" x14ac:dyDescent="0.3">
      <c r="A38" s="11" t="s">
        <v>36</v>
      </c>
      <c r="B38" s="17">
        <v>41811.49</v>
      </c>
      <c r="C38" s="17">
        <v>77180.730000000025</v>
      </c>
      <c r="D38" s="12">
        <f t="shared" si="0"/>
        <v>0.84592153974900275</v>
      </c>
      <c r="E38" s="17">
        <v>273877.45999999996</v>
      </c>
      <c r="F38" s="17">
        <v>407337.73000000016</v>
      </c>
      <c r="G38" s="12">
        <f t="shared" si="1"/>
        <v>0.48729921038409008</v>
      </c>
    </row>
    <row r="39" spans="1:7" s="13" customFormat="1" x14ac:dyDescent="0.3">
      <c r="A39" s="11" t="s">
        <v>37</v>
      </c>
      <c r="B39" s="17">
        <v>14842.11</v>
      </c>
      <c r="C39" s="17">
        <v>32496.58</v>
      </c>
      <c r="D39" s="12">
        <f t="shared" si="0"/>
        <v>1.1894851877529544</v>
      </c>
      <c r="E39" s="17">
        <v>140742.21</v>
      </c>
      <c r="F39" s="17">
        <v>223814.65999999997</v>
      </c>
      <c r="G39" s="12">
        <f t="shared" si="1"/>
        <v>0.59024545656914151</v>
      </c>
    </row>
    <row r="40" spans="1:7" s="13" customFormat="1" x14ac:dyDescent="0.3">
      <c r="A40" s="11" t="s">
        <v>38</v>
      </c>
      <c r="B40" s="17">
        <v>13675.98</v>
      </c>
      <c r="C40" s="17">
        <v>27291.53</v>
      </c>
      <c r="D40" s="12">
        <f t="shared" si="0"/>
        <v>0.99558130386268484</v>
      </c>
      <c r="E40" s="17">
        <v>161615.47999999998</v>
      </c>
      <c r="F40" s="17">
        <v>281849.92</v>
      </c>
      <c r="G40" s="12">
        <f t="shared" si="1"/>
        <v>0.74395373512487795</v>
      </c>
    </row>
    <row r="41" spans="1:7" s="13" customFormat="1" x14ac:dyDescent="0.3">
      <c r="A41" s="11" t="s">
        <v>39</v>
      </c>
      <c r="B41" s="17">
        <v>10619.35</v>
      </c>
      <c r="C41" s="17">
        <v>16350.65</v>
      </c>
      <c r="D41" s="12">
        <f t="shared" si="0"/>
        <v>0.53970346584301288</v>
      </c>
      <c r="E41" s="17">
        <v>102754.40000000002</v>
      </c>
      <c r="F41" s="17">
        <v>128257.88999999994</v>
      </c>
      <c r="G41" s="12">
        <f t="shared" si="1"/>
        <v>0.24819851996605413</v>
      </c>
    </row>
    <row r="42" spans="1:7" s="13" customFormat="1" x14ac:dyDescent="0.3">
      <c r="A42" s="11" t="s">
        <v>40</v>
      </c>
      <c r="B42" s="17">
        <v>7265.4</v>
      </c>
      <c r="C42" s="17">
        <v>8644.2000000000007</v>
      </c>
      <c r="D42" s="12">
        <f t="shared" si="0"/>
        <v>0.18977619952101765</v>
      </c>
      <c r="E42" s="17">
        <v>66949.73000000001</v>
      </c>
      <c r="F42" s="17">
        <v>123391.68999999999</v>
      </c>
      <c r="G42" s="12">
        <f t="shared" si="1"/>
        <v>0.84304985247886699</v>
      </c>
    </row>
    <row r="43" spans="1:7" s="13" customFormat="1" x14ac:dyDescent="0.3">
      <c r="A43" s="11" t="s">
        <v>41</v>
      </c>
      <c r="B43" s="17">
        <v>134820.94000000003</v>
      </c>
      <c r="C43" s="17">
        <v>239733.23</v>
      </c>
      <c r="D43" s="12">
        <f t="shared" si="0"/>
        <v>0.77816020271035025</v>
      </c>
      <c r="E43" s="17">
        <v>1028466.0399999999</v>
      </c>
      <c r="F43" s="17">
        <v>1685686.7</v>
      </c>
      <c r="G43" s="12">
        <f t="shared" si="1"/>
        <v>0.63903000628003248</v>
      </c>
    </row>
    <row r="44" spans="1:7" s="13" customFormat="1" x14ac:dyDescent="0.3">
      <c r="A44" s="11" t="s">
        <v>42</v>
      </c>
      <c r="B44" s="17">
        <v>47922.57</v>
      </c>
      <c r="C44" s="17">
        <v>92403.400000000009</v>
      </c>
      <c r="D44" s="12">
        <f t="shared" si="0"/>
        <v>0.92818123068107594</v>
      </c>
      <c r="E44" s="17">
        <v>424198.37999999983</v>
      </c>
      <c r="F44" s="17">
        <v>676188.99999999977</v>
      </c>
      <c r="G44" s="12">
        <f t="shared" si="1"/>
        <v>0.59403956233873423</v>
      </c>
    </row>
    <row r="45" spans="1:7" s="13" customFormat="1" x14ac:dyDescent="0.3">
      <c r="A45" s="11" t="s">
        <v>43</v>
      </c>
      <c r="B45" s="17">
        <v>147182.21000000002</v>
      </c>
      <c r="C45" s="17">
        <v>282421.67999999993</v>
      </c>
      <c r="D45" s="12">
        <f t="shared" si="0"/>
        <v>0.91885744887238685</v>
      </c>
      <c r="E45" s="17">
        <v>944739.97000000009</v>
      </c>
      <c r="F45" s="17">
        <v>1365721.0299999998</v>
      </c>
      <c r="G45" s="12">
        <f t="shared" si="1"/>
        <v>0.44560521769815642</v>
      </c>
    </row>
    <row r="46" spans="1:7" s="13" customFormat="1" x14ac:dyDescent="0.3">
      <c r="A46" s="11" t="s">
        <v>44</v>
      </c>
      <c r="B46" s="17">
        <v>29218.38</v>
      </c>
      <c r="C46" s="17">
        <v>61480.210000000006</v>
      </c>
      <c r="D46" s="12">
        <f t="shared" si="0"/>
        <v>1.1041621746311741</v>
      </c>
      <c r="E46" s="17">
        <v>205932.84999999998</v>
      </c>
      <c r="F46" s="17">
        <v>343807.92000000022</v>
      </c>
      <c r="G46" s="12">
        <f t="shared" si="1"/>
        <v>0.66951469860199708</v>
      </c>
    </row>
    <row r="47" spans="1:7" s="13" customFormat="1" x14ac:dyDescent="0.3">
      <c r="A47" s="11" t="s">
        <v>45</v>
      </c>
      <c r="B47" s="17">
        <v>11338.959999999997</v>
      </c>
      <c r="C47" s="17">
        <v>19748.190000000002</v>
      </c>
      <c r="D47" s="12">
        <f t="shared" si="0"/>
        <v>0.74162268850053326</v>
      </c>
      <c r="E47" s="17">
        <v>69476.180000000022</v>
      </c>
      <c r="F47" s="17">
        <v>103327.12000000002</v>
      </c>
      <c r="G47" s="12">
        <f t="shared" si="1"/>
        <v>0.48723087538779475</v>
      </c>
    </row>
    <row r="48" spans="1:7" s="13" customFormat="1" x14ac:dyDescent="0.3">
      <c r="A48" s="11" t="s">
        <v>46</v>
      </c>
      <c r="B48" s="17">
        <v>31410.17</v>
      </c>
      <c r="C48" s="17">
        <v>45525.639999999985</v>
      </c>
      <c r="D48" s="12">
        <f t="shared" si="0"/>
        <v>0.44939170975515208</v>
      </c>
      <c r="E48" s="17">
        <v>308566.42999999988</v>
      </c>
      <c r="F48" s="17">
        <v>462942.55000000005</v>
      </c>
      <c r="G48" s="12">
        <f t="shared" si="1"/>
        <v>0.50030108589583211</v>
      </c>
    </row>
    <row r="49" spans="1:7" s="13" customFormat="1" x14ac:dyDescent="0.3">
      <c r="A49" s="11" t="s">
        <v>47</v>
      </c>
      <c r="B49" s="17">
        <v>73395.19</v>
      </c>
      <c r="C49" s="17">
        <v>161454.25</v>
      </c>
      <c r="D49" s="12">
        <f t="shared" si="0"/>
        <v>1.1997933379557977</v>
      </c>
      <c r="E49" s="17">
        <v>554224.45999999985</v>
      </c>
      <c r="F49" s="17">
        <v>902853.1999999996</v>
      </c>
      <c r="G49" s="12">
        <f t="shared" si="1"/>
        <v>0.62903889157111514</v>
      </c>
    </row>
    <row r="50" spans="1:7" s="13" customFormat="1" x14ac:dyDescent="0.3">
      <c r="A50" s="11" t="s">
        <v>48</v>
      </c>
      <c r="B50" s="17">
        <v>179479.16</v>
      </c>
      <c r="C50" s="17">
        <v>294423.84999999986</v>
      </c>
      <c r="D50" s="12">
        <f t="shared" si="0"/>
        <v>0.64043474462438899</v>
      </c>
      <c r="E50" s="17">
        <v>1120634.1400000001</v>
      </c>
      <c r="F50" s="17">
        <v>1748999.7000000009</v>
      </c>
      <c r="G50" s="12">
        <f t="shared" si="1"/>
        <v>0.56072319909868229</v>
      </c>
    </row>
    <row r="51" spans="1:7" s="13" customFormat="1" x14ac:dyDescent="0.3">
      <c r="A51" s="11" t="s">
        <v>49</v>
      </c>
      <c r="B51" s="17">
        <v>67024.12000000001</v>
      </c>
      <c r="C51" s="17">
        <v>148151.47000000003</v>
      </c>
      <c r="D51" s="12">
        <f t="shared" si="0"/>
        <v>1.2104202188704605</v>
      </c>
      <c r="E51" s="17">
        <v>435179.41000000021</v>
      </c>
      <c r="F51" s="17">
        <v>808228.52999999991</v>
      </c>
      <c r="G51" s="12">
        <f t="shared" si="1"/>
        <v>0.85723063046571868</v>
      </c>
    </row>
    <row r="52" spans="1:7" s="13" customFormat="1" x14ac:dyDescent="0.3">
      <c r="A52" s="11" t="s">
        <v>50</v>
      </c>
      <c r="B52" s="17">
        <v>3857509.3399999994</v>
      </c>
      <c r="C52" s="17">
        <v>6270767.8999999994</v>
      </c>
      <c r="D52" s="12">
        <f t="shared" si="0"/>
        <v>0.62560018584426813</v>
      </c>
      <c r="E52" s="17">
        <v>19151693.280000009</v>
      </c>
      <c r="F52" s="17">
        <v>28858271.039999988</v>
      </c>
      <c r="G52" s="12">
        <f t="shared" si="1"/>
        <v>0.50682608676364382</v>
      </c>
    </row>
    <row r="53" spans="1:7" s="13" customFormat="1" x14ac:dyDescent="0.3">
      <c r="A53" s="11" t="s">
        <v>51</v>
      </c>
      <c r="B53" s="17">
        <v>6971.079999999999</v>
      </c>
      <c r="C53" s="17">
        <v>24744.730000000003</v>
      </c>
      <c r="D53" s="12">
        <f t="shared" si="0"/>
        <v>2.5496264567326739</v>
      </c>
      <c r="E53" s="17">
        <v>102779.77000000002</v>
      </c>
      <c r="F53" s="17">
        <v>149416.97999999998</v>
      </c>
      <c r="G53" s="12">
        <f t="shared" si="1"/>
        <v>0.45375865308902674</v>
      </c>
    </row>
    <row r="54" spans="1:7" s="13" customFormat="1" x14ac:dyDescent="0.3">
      <c r="A54" s="11" t="s">
        <v>52</v>
      </c>
      <c r="B54" s="17">
        <v>12442.199999999999</v>
      </c>
      <c r="C54" s="17">
        <v>27307.969999999994</v>
      </c>
      <c r="D54" s="12">
        <f t="shared" si="0"/>
        <v>1.1947862918133447</v>
      </c>
      <c r="E54" s="17">
        <v>130475.06</v>
      </c>
      <c r="F54" s="17">
        <v>220619.68000000008</v>
      </c>
      <c r="G54" s="12">
        <f t="shared" si="1"/>
        <v>0.69089540943686933</v>
      </c>
    </row>
    <row r="55" spans="1:7" s="13" customFormat="1" x14ac:dyDescent="0.3">
      <c r="A55" s="11" t="s">
        <v>53</v>
      </c>
      <c r="B55" s="17">
        <v>33208</v>
      </c>
      <c r="C55" s="17">
        <v>53718.799999999996</v>
      </c>
      <c r="D55" s="12">
        <f t="shared" si="0"/>
        <v>0.61764635027704151</v>
      </c>
      <c r="E55" s="17">
        <v>269220.86999999988</v>
      </c>
      <c r="F55" s="17">
        <v>454754.47999999969</v>
      </c>
      <c r="G55" s="12">
        <f t="shared" si="1"/>
        <v>0.68915017621033581</v>
      </c>
    </row>
    <row r="56" spans="1:7" s="13" customFormat="1" x14ac:dyDescent="0.3">
      <c r="A56" s="11" t="s">
        <v>54</v>
      </c>
      <c r="B56" s="17">
        <v>21177.790000000005</v>
      </c>
      <c r="C56" s="17">
        <v>41131.379999999997</v>
      </c>
      <c r="D56" s="12">
        <f t="shared" si="0"/>
        <v>0.9421941571807062</v>
      </c>
      <c r="E56" s="17">
        <v>148627.80000000002</v>
      </c>
      <c r="F56" s="17">
        <v>257730.08000000002</v>
      </c>
      <c r="G56" s="12">
        <f t="shared" si="1"/>
        <v>0.73406374850465372</v>
      </c>
    </row>
    <row r="57" spans="1:7" s="13" customFormat="1" x14ac:dyDescent="0.3">
      <c r="A57" s="11" t="s">
        <v>55</v>
      </c>
      <c r="B57" s="17">
        <v>135624.30000000002</v>
      </c>
      <c r="C57" s="17">
        <v>238600.67999999996</v>
      </c>
      <c r="D57" s="12">
        <f t="shared" si="0"/>
        <v>0.75927676677409539</v>
      </c>
      <c r="E57" s="17">
        <v>992273.31000000052</v>
      </c>
      <c r="F57" s="17">
        <v>1562051.7200000007</v>
      </c>
      <c r="G57" s="12">
        <f t="shared" si="1"/>
        <v>0.57421519278796262</v>
      </c>
    </row>
    <row r="58" spans="1:7" s="13" customFormat="1" x14ac:dyDescent="0.3">
      <c r="A58" s="11" t="s">
        <v>56</v>
      </c>
      <c r="B58" s="17">
        <v>120820.78999999998</v>
      </c>
      <c r="C58" s="17">
        <v>249610.67999999996</v>
      </c>
      <c r="D58" s="12">
        <f t="shared" si="0"/>
        <v>1.0659580193110805</v>
      </c>
      <c r="E58" s="17">
        <v>820160.93000000087</v>
      </c>
      <c r="F58" s="17">
        <v>1317563.2200000002</v>
      </c>
      <c r="G58" s="12">
        <f t="shared" si="1"/>
        <v>0.60646913527080448</v>
      </c>
    </row>
    <row r="59" spans="1:7" s="13" customFormat="1" x14ac:dyDescent="0.3">
      <c r="A59" s="11" t="s">
        <v>57</v>
      </c>
      <c r="B59" s="17">
        <v>12102.669999999998</v>
      </c>
      <c r="C59" s="17">
        <v>22129.350000000002</v>
      </c>
      <c r="D59" s="12">
        <f t="shared" si="0"/>
        <v>0.82846842886734962</v>
      </c>
      <c r="E59" s="17">
        <v>88006.510000000068</v>
      </c>
      <c r="F59" s="17">
        <v>121349.93000000004</v>
      </c>
      <c r="G59" s="12">
        <f t="shared" si="1"/>
        <v>0.37887447189986223</v>
      </c>
    </row>
    <row r="60" spans="1:7" s="13" customFormat="1" x14ac:dyDescent="0.3">
      <c r="A60" s="11" t="s">
        <v>58</v>
      </c>
      <c r="B60" s="17">
        <v>17276.070000000003</v>
      </c>
      <c r="C60" s="17">
        <v>75425.969999999987</v>
      </c>
      <c r="D60" s="12">
        <f t="shared" si="0"/>
        <v>3.3659217634566181</v>
      </c>
      <c r="E60" s="17">
        <v>139547.91000000009</v>
      </c>
      <c r="F60" s="17">
        <v>257483.46</v>
      </c>
      <c r="G60" s="12">
        <f t="shared" si="1"/>
        <v>0.84512587827363261</v>
      </c>
    </row>
    <row r="61" spans="1:7" s="13" customFormat="1" x14ac:dyDescent="0.3">
      <c r="A61" s="11" t="s">
        <v>59</v>
      </c>
      <c r="B61" s="17">
        <v>191237.97999999998</v>
      </c>
      <c r="C61" s="17">
        <v>364312.47999999986</v>
      </c>
      <c r="D61" s="12">
        <f t="shared" si="0"/>
        <v>0.90502158619328599</v>
      </c>
      <c r="E61" s="17">
        <v>1446676.5699999991</v>
      </c>
      <c r="F61" s="17">
        <v>2409945.79</v>
      </c>
      <c r="G61" s="12">
        <f t="shared" si="1"/>
        <v>0.66584974138345343</v>
      </c>
    </row>
    <row r="62" spans="1:7" s="13" customFormat="1" x14ac:dyDescent="0.3">
      <c r="A62" s="11" t="s">
        <v>60</v>
      </c>
      <c r="B62" s="17">
        <v>34218.01999999999</v>
      </c>
      <c r="C62" s="17">
        <v>56365.55</v>
      </c>
      <c r="D62" s="12">
        <f t="shared" si="0"/>
        <v>0.64724756137263406</v>
      </c>
      <c r="E62" s="17">
        <v>286174.79999999987</v>
      </c>
      <c r="F62" s="17">
        <v>468934.30000000022</v>
      </c>
      <c r="G62" s="12">
        <f t="shared" si="1"/>
        <v>0.63862890792620597</v>
      </c>
    </row>
    <row r="63" spans="1:7" s="13" customFormat="1" x14ac:dyDescent="0.3">
      <c r="A63" s="11" t="s">
        <v>61</v>
      </c>
      <c r="B63" s="17">
        <v>7452.0400000000009</v>
      </c>
      <c r="C63" s="17">
        <v>14571.770000000002</v>
      </c>
      <c r="D63" s="12">
        <f t="shared" si="0"/>
        <v>0.95540684161652378</v>
      </c>
      <c r="E63" s="17">
        <v>84599.140000000029</v>
      </c>
      <c r="F63" s="17">
        <v>146100.9399999998</v>
      </c>
      <c r="G63" s="12">
        <f t="shared" si="1"/>
        <v>0.72697902129974068</v>
      </c>
    </row>
    <row r="64" spans="1:7" s="13" customFormat="1" x14ac:dyDescent="0.3">
      <c r="A64" s="11" t="s">
        <v>62</v>
      </c>
      <c r="B64" s="17">
        <v>90641.200000000012</v>
      </c>
      <c r="C64" s="17">
        <v>191428.74000000002</v>
      </c>
      <c r="D64" s="12">
        <f t="shared" si="0"/>
        <v>1.1119396036239588</v>
      </c>
      <c r="E64" s="17">
        <v>834807.61</v>
      </c>
      <c r="F64" s="17">
        <v>1282833.5600000003</v>
      </c>
      <c r="G64" s="12">
        <f t="shared" si="1"/>
        <v>0.53668167926739474</v>
      </c>
    </row>
    <row r="65" spans="1:7" s="13" customFormat="1" x14ac:dyDescent="0.3">
      <c r="A65" s="11" t="s">
        <v>63</v>
      </c>
      <c r="B65" s="17">
        <v>12414.380000000003</v>
      </c>
      <c r="C65" s="17">
        <v>22066.570000000003</v>
      </c>
      <c r="D65" s="12">
        <f t="shared" si="0"/>
        <v>0.77750076926918599</v>
      </c>
      <c r="E65" s="17">
        <v>151907.38999999993</v>
      </c>
      <c r="F65" s="17">
        <v>228719.49000000005</v>
      </c>
      <c r="G65" s="12">
        <f t="shared" si="1"/>
        <v>0.50565084424135098</v>
      </c>
    </row>
    <row r="66" spans="1:7" s="13" customFormat="1" x14ac:dyDescent="0.3">
      <c r="A66" s="11" t="s">
        <v>64</v>
      </c>
      <c r="B66" s="17">
        <v>13964.389999999998</v>
      </c>
      <c r="C66" s="17">
        <v>18272.039999999997</v>
      </c>
      <c r="D66" s="12">
        <f t="shared" si="0"/>
        <v>0.30847391114112388</v>
      </c>
      <c r="E66" s="17">
        <v>172912.11999999994</v>
      </c>
      <c r="F66" s="17">
        <v>243722.98999999996</v>
      </c>
      <c r="G66" s="12">
        <f t="shared" si="1"/>
        <v>0.40951941367672817</v>
      </c>
    </row>
    <row r="67" spans="1:7" s="13" customFormat="1" x14ac:dyDescent="0.3">
      <c r="A67" s="11" t="s">
        <v>65</v>
      </c>
      <c r="B67" s="17">
        <v>31538.460000000006</v>
      </c>
      <c r="C67" s="17">
        <v>77024.14</v>
      </c>
      <c r="D67" s="12">
        <f t="shared" si="0"/>
        <v>1.4422289484014117</v>
      </c>
      <c r="E67" s="17">
        <v>270499.23999999987</v>
      </c>
      <c r="F67" s="17">
        <v>459424.8</v>
      </c>
      <c r="G67" s="12">
        <f t="shared" si="1"/>
        <v>0.69843286805537863</v>
      </c>
    </row>
    <row r="68" spans="1:7" s="13" customFormat="1" x14ac:dyDescent="0.3">
      <c r="A68" s="11" t="s">
        <v>66</v>
      </c>
      <c r="B68" s="17">
        <v>8622.19</v>
      </c>
      <c r="C68" s="17">
        <v>16568.660000000003</v>
      </c>
      <c r="D68" s="12">
        <f t="shared" si="0"/>
        <v>0.92163011949400353</v>
      </c>
      <c r="E68" s="17">
        <v>79265.83</v>
      </c>
      <c r="F68" s="17">
        <v>128147.19000000003</v>
      </c>
      <c r="G68" s="12">
        <f t="shared" si="1"/>
        <v>0.61667631563310477</v>
      </c>
    </row>
    <row r="69" spans="1:7" s="13" customFormat="1" x14ac:dyDescent="0.3">
      <c r="A69" s="11" t="s">
        <v>67</v>
      </c>
      <c r="B69" s="17">
        <v>47409.84</v>
      </c>
      <c r="C69" s="17">
        <v>86627.17</v>
      </c>
      <c r="D69" s="12">
        <f t="shared" si="0"/>
        <v>0.82719810908452773</v>
      </c>
      <c r="E69" s="17">
        <v>336966.44000000018</v>
      </c>
      <c r="F69" s="17">
        <v>515256.9800000001</v>
      </c>
      <c r="G69" s="12">
        <f t="shared" si="1"/>
        <v>0.52910473814543613</v>
      </c>
    </row>
    <row r="70" spans="1:7" s="13" customFormat="1" x14ac:dyDescent="0.3">
      <c r="A70" s="11" t="s">
        <v>68</v>
      </c>
      <c r="B70" s="17">
        <v>9902.76</v>
      </c>
      <c r="C70" s="17">
        <v>25132.000000000007</v>
      </c>
      <c r="D70" s="12">
        <f t="shared" si="0"/>
        <v>1.5378783288699318</v>
      </c>
      <c r="E70" s="17">
        <v>126411.00999999994</v>
      </c>
      <c r="F70" s="17">
        <v>241713.09999999995</v>
      </c>
      <c r="G70" s="12">
        <f t="shared" si="1"/>
        <v>0.91212062936606597</v>
      </c>
    </row>
    <row r="71" spans="1:7" s="13" customFormat="1" x14ac:dyDescent="0.3">
      <c r="A71" s="11" t="s">
        <v>69</v>
      </c>
      <c r="B71" s="17">
        <v>14809.009999999998</v>
      </c>
      <c r="C71" s="17">
        <v>27696.640000000003</v>
      </c>
      <c r="D71" s="12">
        <f t="shared" si="0"/>
        <v>0.87025601306231848</v>
      </c>
      <c r="E71" s="17">
        <v>134321.58999999997</v>
      </c>
      <c r="F71" s="17">
        <v>230984.52000000008</v>
      </c>
      <c r="G71" s="12">
        <f t="shared" si="1"/>
        <v>0.71963807158625892</v>
      </c>
    </row>
    <row r="72" spans="1:7" s="13" customFormat="1" x14ac:dyDescent="0.3">
      <c r="A72" s="11" t="s">
        <v>70</v>
      </c>
      <c r="B72" s="17">
        <v>107536.91</v>
      </c>
      <c r="C72" s="17">
        <v>184879.05999999994</v>
      </c>
      <c r="D72" s="12">
        <f t="shared" ref="D72:D85" si="2">+(C72/B72)-1</f>
        <v>0.71921491885902178</v>
      </c>
      <c r="E72" s="17">
        <v>734578.62000000034</v>
      </c>
      <c r="F72" s="17">
        <v>1148757.3600000006</v>
      </c>
      <c r="G72" s="12">
        <f t="shared" ref="G72:G84" si="3">+(F72/E72)-1</f>
        <v>0.5638317379833353</v>
      </c>
    </row>
    <row r="73" spans="1:7" s="13" customFormat="1" x14ac:dyDescent="0.3">
      <c r="A73" s="11" t="s">
        <v>71</v>
      </c>
      <c r="B73" s="17">
        <v>27922.78</v>
      </c>
      <c r="C73" s="17">
        <v>69871.11</v>
      </c>
      <c r="D73" s="12">
        <f t="shared" si="2"/>
        <v>1.5022977654803715</v>
      </c>
      <c r="E73" s="17">
        <v>311563.83</v>
      </c>
      <c r="F73" s="17">
        <v>465722.17999999988</v>
      </c>
      <c r="G73" s="12">
        <f t="shared" si="3"/>
        <v>0.4947889811214603</v>
      </c>
    </row>
    <row r="74" spans="1:7" s="13" customFormat="1" x14ac:dyDescent="0.3">
      <c r="A74" s="11" t="s">
        <v>72</v>
      </c>
      <c r="B74" s="17">
        <v>87489.340000000011</v>
      </c>
      <c r="C74" s="17">
        <v>151795.28</v>
      </c>
      <c r="D74" s="12">
        <f t="shared" si="2"/>
        <v>0.73501457434700024</v>
      </c>
      <c r="E74" s="17">
        <v>578648.58000000019</v>
      </c>
      <c r="F74" s="17">
        <v>920977.28999999946</v>
      </c>
      <c r="G74" s="12">
        <f t="shared" si="3"/>
        <v>0.59160036303899544</v>
      </c>
    </row>
    <row r="75" spans="1:7" s="13" customFormat="1" x14ac:dyDescent="0.3">
      <c r="A75" s="11" t="s">
        <v>73</v>
      </c>
      <c r="B75" s="17">
        <v>261558.22</v>
      </c>
      <c r="C75" s="17">
        <v>530903.12000000011</v>
      </c>
      <c r="D75" s="12">
        <f t="shared" si="2"/>
        <v>1.0297703509375471</v>
      </c>
      <c r="E75" s="17">
        <v>1780189.3700000003</v>
      </c>
      <c r="F75" s="17">
        <v>2974218.9499999988</v>
      </c>
      <c r="G75" s="12">
        <f t="shared" si="3"/>
        <v>0.67073177726030253</v>
      </c>
    </row>
    <row r="76" spans="1:7" s="13" customFormat="1" x14ac:dyDescent="0.3">
      <c r="A76" s="11" t="s">
        <v>74</v>
      </c>
      <c r="B76" s="17">
        <v>13430.35</v>
      </c>
      <c r="C76" s="17">
        <v>18385.64</v>
      </c>
      <c r="D76" s="12">
        <f t="shared" si="2"/>
        <v>0.36896208959558008</v>
      </c>
      <c r="E76" s="17">
        <v>92414.669999999969</v>
      </c>
      <c r="F76" s="17">
        <v>133677.66999999995</v>
      </c>
      <c r="G76" s="12">
        <f t="shared" si="3"/>
        <v>0.44649837520385027</v>
      </c>
    </row>
    <row r="77" spans="1:7" s="13" customFormat="1" x14ac:dyDescent="0.3">
      <c r="A77" s="11" t="s">
        <v>75</v>
      </c>
      <c r="B77" s="17">
        <v>19508.190000000002</v>
      </c>
      <c r="C77" s="17">
        <v>33857.94</v>
      </c>
      <c r="D77" s="12">
        <f t="shared" si="2"/>
        <v>0.73557567360170251</v>
      </c>
      <c r="E77" s="17">
        <v>272368.86999999994</v>
      </c>
      <c r="F77" s="17">
        <v>456765.37000000005</v>
      </c>
      <c r="G77" s="12">
        <f t="shared" si="3"/>
        <v>0.67701018842571892</v>
      </c>
    </row>
    <row r="78" spans="1:7" s="13" customFormat="1" x14ac:dyDescent="0.3">
      <c r="A78" s="11" t="s">
        <v>76</v>
      </c>
      <c r="B78" s="17">
        <v>6576.4199999999992</v>
      </c>
      <c r="C78" s="17">
        <v>8780.5499999999993</v>
      </c>
      <c r="D78" s="12">
        <f t="shared" si="2"/>
        <v>0.33515651372631305</v>
      </c>
      <c r="E78" s="17">
        <v>55262.029999999992</v>
      </c>
      <c r="F78" s="17">
        <v>85543.809999999954</v>
      </c>
      <c r="G78" s="12">
        <f t="shared" si="3"/>
        <v>0.54796720279729083</v>
      </c>
    </row>
    <row r="79" spans="1:7" s="13" customFormat="1" x14ac:dyDescent="0.3">
      <c r="A79" s="11" t="s">
        <v>77</v>
      </c>
      <c r="B79" s="17">
        <v>123204.41000000003</v>
      </c>
      <c r="C79" s="17">
        <v>221570.9</v>
      </c>
      <c r="D79" s="12">
        <f t="shared" si="2"/>
        <v>0.79840072283126817</v>
      </c>
      <c r="E79" s="17">
        <v>1166767.0600000008</v>
      </c>
      <c r="F79" s="17">
        <v>1861985.4399999983</v>
      </c>
      <c r="G79" s="12">
        <f t="shared" si="3"/>
        <v>0.59585019481094803</v>
      </c>
    </row>
    <row r="80" spans="1:7" s="13" customFormat="1" x14ac:dyDescent="0.3">
      <c r="A80" s="11" t="s">
        <v>78</v>
      </c>
      <c r="B80" s="17">
        <v>28561.320000000003</v>
      </c>
      <c r="C80" s="17">
        <v>60263.619999999988</v>
      </c>
      <c r="D80" s="12">
        <f t="shared" si="2"/>
        <v>1.1099732085211742</v>
      </c>
      <c r="E80" s="17">
        <v>263193.57000000018</v>
      </c>
      <c r="F80" s="17">
        <v>425706.09999999992</v>
      </c>
      <c r="G80" s="12">
        <f t="shared" si="3"/>
        <v>0.61746390688799746</v>
      </c>
    </row>
    <row r="81" spans="1:7" s="13" customFormat="1" x14ac:dyDescent="0.3">
      <c r="A81" s="11" t="s">
        <v>79</v>
      </c>
      <c r="B81" s="17">
        <v>15266.03</v>
      </c>
      <c r="C81" s="17">
        <v>26973.48</v>
      </c>
      <c r="D81" s="12">
        <f t="shared" si="2"/>
        <v>0.76689551900526842</v>
      </c>
      <c r="E81" s="17">
        <v>135166.87000000002</v>
      </c>
      <c r="F81" s="17">
        <v>196333.12000000005</v>
      </c>
      <c r="G81" s="12">
        <f t="shared" si="3"/>
        <v>0.45252398017354412</v>
      </c>
    </row>
    <row r="82" spans="1:7" s="13" customFormat="1" x14ac:dyDescent="0.3">
      <c r="A82" s="11" t="s">
        <v>80</v>
      </c>
      <c r="B82" s="17">
        <v>17640.98</v>
      </c>
      <c r="C82" s="17">
        <v>29914.359999999997</v>
      </c>
      <c r="D82" s="12">
        <f t="shared" si="2"/>
        <v>0.69573118953708901</v>
      </c>
      <c r="E82" s="17">
        <v>179833.57999999993</v>
      </c>
      <c r="F82" s="17">
        <v>211020.42</v>
      </c>
      <c r="G82" s="12">
        <f t="shared" si="3"/>
        <v>0.17342055916364507</v>
      </c>
    </row>
    <row r="83" spans="1:7" s="13" customFormat="1" x14ac:dyDescent="0.3">
      <c r="A83" s="11" t="s">
        <v>81</v>
      </c>
      <c r="B83" s="17">
        <v>36820.740000000005</v>
      </c>
      <c r="C83" s="17">
        <v>78212.049999999988</v>
      </c>
      <c r="D83" s="12">
        <f t="shared" si="2"/>
        <v>1.1241303135135245</v>
      </c>
      <c r="E83" s="17">
        <v>322152.72000000003</v>
      </c>
      <c r="F83" s="17">
        <v>594064.77000000037</v>
      </c>
      <c r="G83" s="12">
        <f t="shared" si="3"/>
        <v>0.84404704079481396</v>
      </c>
    </row>
    <row r="84" spans="1:7" s="13" customFormat="1" ht="14.25" thickBot="1" x14ac:dyDescent="0.35">
      <c r="A84" s="14" t="s">
        <v>82</v>
      </c>
      <c r="B84" s="18">
        <v>184251.15000000002</v>
      </c>
      <c r="C84" s="18">
        <v>337061.71</v>
      </c>
      <c r="D84" s="15">
        <f t="shared" si="2"/>
        <v>0.82936014239259825</v>
      </c>
      <c r="E84" s="18">
        <v>1345484.81</v>
      </c>
      <c r="F84" s="18">
        <v>2147291.6199999996</v>
      </c>
      <c r="G84" s="15">
        <f t="shared" si="3"/>
        <v>0.59592408925077311</v>
      </c>
    </row>
    <row r="85" spans="1:7" s="13" customFormat="1" ht="14.25" thickBot="1" x14ac:dyDescent="0.35">
      <c r="A85" s="22" t="s">
        <v>95</v>
      </c>
      <c r="B85" s="19">
        <f>SUM(B7:B84)</f>
        <v>13236570.85</v>
      </c>
      <c r="C85" s="20">
        <f>SUM(C7:C84)</f>
        <v>22798093.060000002</v>
      </c>
      <c r="D85" s="16">
        <f t="shared" si="2"/>
        <v>0.7223564409810872</v>
      </c>
      <c r="E85" s="20">
        <f>SUM(E7:E84)</f>
        <v>79507003.000000015</v>
      </c>
      <c r="F85" s="20">
        <f>SUM(F7:F84)</f>
        <v>124619150.16</v>
      </c>
      <c r="G85" s="16">
        <f>+(F85/E85)-1</f>
        <v>0.56739841092991483</v>
      </c>
    </row>
    <row r="87" spans="1:7" x14ac:dyDescent="0.25">
      <c r="B87" s="5"/>
      <c r="E87" s="28"/>
      <c r="F87" s="28"/>
    </row>
    <row r="88" spans="1:7" ht="14.25" x14ac:dyDescent="0.3">
      <c r="C88" s="34"/>
    </row>
  </sheetData>
  <mergeCells count="5">
    <mergeCell ref="B4:C4"/>
    <mergeCell ref="E4:F4"/>
    <mergeCell ref="A5:A6"/>
    <mergeCell ref="D5:D6"/>
    <mergeCell ref="G5:G6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87"/>
  <sheetViews>
    <sheetView zoomScale="92" zoomScaleNormal="92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89</v>
      </c>
    </row>
    <row r="2" spans="1:7" ht="6.75" customHeight="1" x14ac:dyDescent="0.25">
      <c r="A2" s="1"/>
    </row>
    <row r="3" spans="1:7" ht="17.25" customHeight="1" x14ac:dyDescent="0.25">
      <c r="A3" s="29"/>
    </row>
    <row r="4" spans="1:7" s="6" customFormat="1" ht="13.5" customHeight="1" x14ac:dyDescent="0.25">
      <c r="A4" s="5"/>
      <c r="B4" s="108" t="s">
        <v>3</v>
      </c>
      <c r="C4" s="109"/>
      <c r="D4" s="5"/>
      <c r="E4" s="108" t="s">
        <v>3</v>
      </c>
      <c r="F4" s="109"/>
      <c r="G4" s="5"/>
    </row>
    <row r="5" spans="1:7" ht="15" customHeight="1" x14ac:dyDescent="0.25">
      <c r="A5" s="110" t="s">
        <v>83</v>
      </c>
      <c r="B5" s="25">
        <v>42217</v>
      </c>
      <c r="C5" s="26">
        <v>42583</v>
      </c>
      <c r="D5" s="100" t="s">
        <v>85</v>
      </c>
      <c r="E5" s="21" t="s">
        <v>86</v>
      </c>
      <c r="F5" s="7" t="s">
        <v>87</v>
      </c>
      <c r="G5" s="100" t="s">
        <v>85</v>
      </c>
    </row>
    <row r="6" spans="1:7" s="10" customFormat="1" ht="15" customHeight="1" x14ac:dyDescent="0.2">
      <c r="A6" s="111"/>
      <c r="B6" s="27" t="s">
        <v>84</v>
      </c>
      <c r="C6" s="9" t="s">
        <v>84</v>
      </c>
      <c r="D6" s="101"/>
      <c r="E6" s="27" t="s">
        <v>84</v>
      </c>
      <c r="F6" s="9" t="s">
        <v>84</v>
      </c>
      <c r="G6" s="101"/>
    </row>
    <row r="7" spans="1:7" s="13" customFormat="1" x14ac:dyDescent="0.3">
      <c r="A7" s="11" t="s">
        <v>5</v>
      </c>
      <c r="B7" s="17">
        <v>19707.099999999999</v>
      </c>
      <c r="C7" s="17">
        <v>10152.719999999999</v>
      </c>
      <c r="D7" s="12">
        <f>+(C7/B7)-1</f>
        <v>-0.48481917684489351</v>
      </c>
      <c r="E7" s="17">
        <v>261330.47999999995</v>
      </c>
      <c r="F7" s="17">
        <v>397277.24999999994</v>
      </c>
      <c r="G7" s="12">
        <f>+(F7/E7)-1</f>
        <v>0.52021015688640682</v>
      </c>
    </row>
    <row r="8" spans="1:7" s="13" customFormat="1" x14ac:dyDescent="0.3">
      <c r="A8" s="11" t="s">
        <v>6</v>
      </c>
      <c r="B8" s="17">
        <v>7002.41</v>
      </c>
      <c r="C8" s="17">
        <v>15037.92</v>
      </c>
      <c r="D8" s="12">
        <f t="shared" ref="D8:D71" si="0">+(C8/B8)-1</f>
        <v>1.1475349201203584</v>
      </c>
      <c r="E8" s="17">
        <v>142869.00000000006</v>
      </c>
      <c r="F8" s="17">
        <v>287586.80999999994</v>
      </c>
      <c r="G8" s="12">
        <f t="shared" ref="G8:G71" si="1">+(F8/E8)-1</f>
        <v>1.0129405959305364</v>
      </c>
    </row>
    <row r="9" spans="1:7" s="13" customFormat="1" x14ac:dyDescent="0.3">
      <c r="A9" s="11" t="s">
        <v>7</v>
      </c>
      <c r="B9" s="17">
        <v>8924.67</v>
      </c>
      <c r="C9" s="17">
        <v>31411.200000000001</v>
      </c>
      <c r="D9" s="12">
        <f t="shared" si="0"/>
        <v>2.5195923210606108</v>
      </c>
      <c r="E9" s="17">
        <v>477810.39999999997</v>
      </c>
      <c r="F9" s="17">
        <v>697979.49000000011</v>
      </c>
      <c r="G9" s="12">
        <f t="shared" si="1"/>
        <v>0.46078756343520388</v>
      </c>
    </row>
    <row r="10" spans="1:7" s="13" customFormat="1" x14ac:dyDescent="0.3">
      <c r="A10" s="11" t="s">
        <v>8</v>
      </c>
      <c r="B10" s="17">
        <v>8852.0299999999988</v>
      </c>
      <c r="C10" s="17">
        <v>15057.830000000002</v>
      </c>
      <c r="D10" s="12">
        <f t="shared" si="0"/>
        <v>0.70105953097764062</v>
      </c>
      <c r="E10" s="17">
        <v>248604.45000000007</v>
      </c>
      <c r="F10" s="17">
        <v>356358.55999999994</v>
      </c>
      <c r="G10" s="12">
        <f t="shared" si="1"/>
        <v>0.43343596625080449</v>
      </c>
    </row>
    <row r="11" spans="1:7" s="13" customFormat="1" x14ac:dyDescent="0.3">
      <c r="A11" s="11" t="s">
        <v>9</v>
      </c>
      <c r="B11" s="17">
        <v>113946.85</v>
      </c>
      <c r="C11" s="17">
        <v>111031.69</v>
      </c>
      <c r="D11" s="12">
        <f t="shared" si="0"/>
        <v>-2.558350669632381E-2</v>
      </c>
      <c r="E11" s="17">
        <v>1968556.57</v>
      </c>
      <c r="F11" s="17">
        <v>2587967.5999999992</v>
      </c>
      <c r="G11" s="12">
        <f t="shared" si="1"/>
        <v>0.31465239020283731</v>
      </c>
    </row>
    <row r="12" spans="1:7" s="13" customFormat="1" x14ac:dyDescent="0.3">
      <c r="A12" s="11" t="s">
        <v>10</v>
      </c>
      <c r="B12" s="17">
        <v>80330.180000000022</v>
      </c>
      <c r="C12" s="17">
        <v>139470.28</v>
      </c>
      <c r="D12" s="12">
        <f t="shared" si="0"/>
        <v>0.73621271606760952</v>
      </c>
      <c r="E12" s="17">
        <v>1224772.0300000005</v>
      </c>
      <c r="F12" s="17">
        <v>1725340.2699999993</v>
      </c>
      <c r="G12" s="12">
        <f t="shared" si="1"/>
        <v>0.408703193524103</v>
      </c>
    </row>
    <row r="13" spans="1:7" s="13" customFormat="1" x14ac:dyDescent="0.3">
      <c r="A13" s="11" t="s">
        <v>11</v>
      </c>
      <c r="B13" s="17">
        <v>27974.23</v>
      </c>
      <c r="C13" s="17">
        <v>41313.619999999995</v>
      </c>
      <c r="D13" s="12">
        <f t="shared" si="0"/>
        <v>0.4768456540180015</v>
      </c>
      <c r="E13" s="17">
        <v>783869.1</v>
      </c>
      <c r="F13" s="17">
        <v>1193340.7999999993</v>
      </c>
      <c r="G13" s="12">
        <f t="shared" si="1"/>
        <v>0.52237254919220488</v>
      </c>
    </row>
    <row r="14" spans="1:7" s="13" customFormat="1" x14ac:dyDescent="0.3">
      <c r="A14" s="11" t="s">
        <v>12</v>
      </c>
      <c r="B14" s="17">
        <v>510.39</v>
      </c>
      <c r="C14" s="17">
        <v>16133.79</v>
      </c>
      <c r="D14" s="12">
        <f t="shared" si="0"/>
        <v>30.6107094574737</v>
      </c>
      <c r="E14" s="17">
        <v>23093.07</v>
      </c>
      <c r="F14" s="17">
        <v>136234.24000000005</v>
      </c>
      <c r="G14" s="12">
        <f t="shared" si="1"/>
        <v>4.899355953972341</v>
      </c>
    </row>
    <row r="15" spans="1:7" s="13" customFormat="1" x14ac:dyDescent="0.3">
      <c r="A15" s="11" t="s">
        <v>13</v>
      </c>
      <c r="B15" s="17">
        <v>68729.720000000016</v>
      </c>
      <c r="C15" s="17">
        <v>110613.28</v>
      </c>
      <c r="D15" s="12">
        <f t="shared" si="0"/>
        <v>0.6093951786796159</v>
      </c>
      <c r="E15" s="17">
        <v>1451945.6400000011</v>
      </c>
      <c r="F15" s="17">
        <v>2151119.84</v>
      </c>
      <c r="G15" s="12">
        <f t="shared" si="1"/>
        <v>0.48154295914273915</v>
      </c>
    </row>
    <row r="16" spans="1:7" s="13" customFormat="1" x14ac:dyDescent="0.3">
      <c r="A16" s="11" t="s">
        <v>14</v>
      </c>
      <c r="B16" s="17">
        <v>487264.28999999992</v>
      </c>
      <c r="C16" s="17">
        <v>656155.18999999994</v>
      </c>
      <c r="D16" s="12">
        <f t="shared" si="0"/>
        <v>0.3466104606188154</v>
      </c>
      <c r="E16" s="17">
        <v>7803292.1299999999</v>
      </c>
      <c r="F16" s="17">
        <v>10457737.279999988</v>
      </c>
      <c r="G16" s="12">
        <f t="shared" si="1"/>
        <v>0.34016990595480734</v>
      </c>
    </row>
    <row r="17" spans="1:7" s="13" customFormat="1" x14ac:dyDescent="0.3">
      <c r="A17" s="11" t="s">
        <v>15</v>
      </c>
      <c r="B17" s="17">
        <v>498023.66999999993</v>
      </c>
      <c r="C17" s="17">
        <v>679375.78</v>
      </c>
      <c r="D17" s="12">
        <f t="shared" si="0"/>
        <v>0.36414355566674206</v>
      </c>
      <c r="E17" s="17">
        <v>7185838.3200000012</v>
      </c>
      <c r="F17" s="17">
        <v>9138778.4199999981</v>
      </c>
      <c r="G17" s="12">
        <f t="shared" si="1"/>
        <v>0.27177623723657574</v>
      </c>
    </row>
    <row r="18" spans="1:7" s="13" customFormat="1" x14ac:dyDescent="0.3">
      <c r="A18" s="11" t="s">
        <v>16</v>
      </c>
      <c r="B18" s="17">
        <v>31236.87</v>
      </c>
      <c r="C18" s="17">
        <v>30747.119999999999</v>
      </c>
      <c r="D18" s="12">
        <f t="shared" si="0"/>
        <v>-1.5678587515330467E-2</v>
      </c>
      <c r="E18" s="17">
        <v>518344.29999999993</v>
      </c>
      <c r="F18" s="17">
        <v>599293.52999999968</v>
      </c>
      <c r="G18" s="12">
        <f t="shared" si="1"/>
        <v>0.15616884375886797</v>
      </c>
    </row>
    <row r="19" spans="1:7" s="13" customFormat="1" x14ac:dyDescent="0.3">
      <c r="A19" s="11" t="s">
        <v>17</v>
      </c>
      <c r="B19" s="17">
        <v>6426.94</v>
      </c>
      <c r="C19" s="17">
        <v>4935.4399999999996</v>
      </c>
      <c r="D19" s="12">
        <f t="shared" si="0"/>
        <v>-0.23207000532135047</v>
      </c>
      <c r="E19" s="17">
        <v>143940.17000000004</v>
      </c>
      <c r="F19" s="17">
        <v>264356.85000000003</v>
      </c>
      <c r="G19" s="12">
        <f t="shared" si="1"/>
        <v>0.83657452954237832</v>
      </c>
    </row>
    <row r="20" spans="1:7" s="13" customFormat="1" x14ac:dyDescent="0.3">
      <c r="A20" s="11" t="s">
        <v>18</v>
      </c>
      <c r="B20" s="17">
        <v>7625.659999999998</v>
      </c>
      <c r="C20" s="17">
        <v>4846.51</v>
      </c>
      <c r="D20" s="12">
        <f t="shared" si="0"/>
        <v>-0.36444714293582436</v>
      </c>
      <c r="E20" s="17">
        <v>124291.64</v>
      </c>
      <c r="F20" s="17">
        <v>213207.19999999995</v>
      </c>
      <c r="G20" s="12">
        <f t="shared" si="1"/>
        <v>0.71537844379557591</v>
      </c>
    </row>
    <row r="21" spans="1:7" s="13" customFormat="1" x14ac:dyDescent="0.3">
      <c r="A21" s="11" t="s">
        <v>19</v>
      </c>
      <c r="B21" s="17">
        <v>1029729.3099999999</v>
      </c>
      <c r="C21" s="17">
        <v>1020335.6199999999</v>
      </c>
      <c r="D21" s="12">
        <f t="shared" si="0"/>
        <v>-9.1224848207924758E-3</v>
      </c>
      <c r="E21" s="17">
        <v>13370056.400000004</v>
      </c>
      <c r="F21" s="17">
        <v>17882745.539999995</v>
      </c>
      <c r="G21" s="12">
        <f t="shared" si="1"/>
        <v>0.3375220720834049</v>
      </c>
    </row>
    <row r="22" spans="1:7" s="13" customFormat="1" x14ac:dyDescent="0.3">
      <c r="A22" s="11" t="s">
        <v>20</v>
      </c>
      <c r="B22" s="17">
        <v>1385811.7199999997</v>
      </c>
      <c r="C22" s="17">
        <v>1798161.1599999997</v>
      </c>
      <c r="D22" s="12">
        <f t="shared" si="0"/>
        <v>0.29755083901296486</v>
      </c>
      <c r="E22" s="17">
        <v>20014014.920000002</v>
      </c>
      <c r="F22" s="17">
        <v>27406029.429999989</v>
      </c>
      <c r="G22" s="12">
        <f t="shared" si="1"/>
        <v>0.36934191063349053</v>
      </c>
    </row>
    <row r="23" spans="1:7" s="13" customFormat="1" x14ac:dyDescent="0.3">
      <c r="A23" s="11" t="s">
        <v>21</v>
      </c>
      <c r="B23" s="17">
        <v>4605.5</v>
      </c>
      <c r="C23" s="17">
        <v>6737.5300000000007</v>
      </c>
      <c r="D23" s="12">
        <f t="shared" si="0"/>
        <v>0.46293127781999788</v>
      </c>
      <c r="E23" s="17">
        <v>64480.379999999961</v>
      </c>
      <c r="F23" s="17">
        <v>173246.00000000003</v>
      </c>
      <c r="G23" s="12">
        <f t="shared" si="1"/>
        <v>1.6868017837363882</v>
      </c>
    </row>
    <row r="24" spans="1:7" s="13" customFormat="1" x14ac:dyDescent="0.3">
      <c r="A24" s="11" t="s">
        <v>22</v>
      </c>
      <c r="B24" s="17">
        <v>228663.52000000002</v>
      </c>
      <c r="C24" s="17">
        <v>344442.51</v>
      </c>
      <c r="D24" s="12">
        <f t="shared" si="0"/>
        <v>0.5063290812631589</v>
      </c>
      <c r="E24" s="17">
        <v>6473466.7700000005</v>
      </c>
      <c r="F24" s="17">
        <v>8792545.9399999958</v>
      </c>
      <c r="G24" s="12">
        <f t="shared" si="1"/>
        <v>0.35824377453319278</v>
      </c>
    </row>
    <row r="25" spans="1:7" s="13" customFormat="1" x14ac:dyDescent="0.3">
      <c r="A25" s="11" t="s">
        <v>23</v>
      </c>
      <c r="B25" s="17">
        <v>198612.34</v>
      </c>
      <c r="C25" s="17">
        <v>248417.96999999994</v>
      </c>
      <c r="D25" s="12">
        <f t="shared" si="0"/>
        <v>0.2507680539889916</v>
      </c>
      <c r="E25" s="17">
        <v>3740025.660000002</v>
      </c>
      <c r="F25" s="17">
        <v>5378083.8900000015</v>
      </c>
      <c r="G25" s="12">
        <f t="shared" si="1"/>
        <v>0.43798047898954762</v>
      </c>
    </row>
    <row r="26" spans="1:7" s="13" customFormat="1" x14ac:dyDescent="0.3">
      <c r="A26" s="11" t="s">
        <v>24</v>
      </c>
      <c r="B26" s="17">
        <v>1410.88</v>
      </c>
      <c r="C26" s="17">
        <v>1949.12</v>
      </c>
      <c r="D26" s="12">
        <f t="shared" si="0"/>
        <v>0.38149240190519373</v>
      </c>
      <c r="E26" s="17">
        <v>62326.440000000017</v>
      </c>
      <c r="F26" s="17">
        <v>115731.36999999998</v>
      </c>
      <c r="G26" s="12">
        <f t="shared" si="1"/>
        <v>0.85685834133956562</v>
      </c>
    </row>
    <row r="27" spans="1:7" s="13" customFormat="1" x14ac:dyDescent="0.3">
      <c r="A27" s="11" t="s">
        <v>25</v>
      </c>
      <c r="B27" s="17">
        <v>3676.74</v>
      </c>
      <c r="C27" s="17">
        <v>7651.9499999999989</v>
      </c>
      <c r="D27" s="12">
        <f t="shared" si="0"/>
        <v>1.0811778912841263</v>
      </c>
      <c r="E27" s="17">
        <v>142371.84000000003</v>
      </c>
      <c r="F27" s="17">
        <v>227499.95999999993</v>
      </c>
      <c r="G27" s="12">
        <f t="shared" si="1"/>
        <v>0.5979280734167649</v>
      </c>
    </row>
    <row r="28" spans="1:7" s="13" customFormat="1" x14ac:dyDescent="0.3">
      <c r="A28" s="11" t="s">
        <v>26</v>
      </c>
      <c r="B28" s="17">
        <v>118354.64</v>
      </c>
      <c r="C28" s="17">
        <v>167277.53</v>
      </c>
      <c r="D28" s="12">
        <f t="shared" si="0"/>
        <v>0.41335844543145916</v>
      </c>
      <c r="E28" s="17">
        <v>2382931.5199999996</v>
      </c>
      <c r="F28" s="17">
        <v>3544991.09</v>
      </c>
      <c r="G28" s="12">
        <f t="shared" si="1"/>
        <v>0.48765965796616784</v>
      </c>
    </row>
    <row r="29" spans="1:7" s="13" customFormat="1" x14ac:dyDescent="0.3">
      <c r="A29" s="11" t="s">
        <v>27</v>
      </c>
      <c r="B29" s="17">
        <v>197170.61000000002</v>
      </c>
      <c r="C29" s="17">
        <v>214612.18000000005</v>
      </c>
      <c r="D29" s="12">
        <f t="shared" si="0"/>
        <v>8.8459278997006896E-2</v>
      </c>
      <c r="E29" s="17">
        <v>2626196.4700000011</v>
      </c>
      <c r="F29" s="17">
        <v>3270992.15</v>
      </c>
      <c r="G29" s="12">
        <f t="shared" si="1"/>
        <v>0.24552453990618539</v>
      </c>
    </row>
    <row r="30" spans="1:7" s="13" customFormat="1" x14ac:dyDescent="0.3">
      <c r="A30" s="11" t="s">
        <v>28</v>
      </c>
      <c r="B30" s="17">
        <v>10926.98</v>
      </c>
      <c r="C30" s="17">
        <v>20191.179999999997</v>
      </c>
      <c r="D30" s="12">
        <f t="shared" si="0"/>
        <v>0.84782803665788697</v>
      </c>
      <c r="E30" s="17">
        <v>342945.9</v>
      </c>
      <c r="F30" s="17">
        <v>539451.99999999965</v>
      </c>
      <c r="G30" s="12">
        <f t="shared" si="1"/>
        <v>0.57299445772642166</v>
      </c>
    </row>
    <row r="31" spans="1:7" s="13" customFormat="1" x14ac:dyDescent="0.3">
      <c r="A31" s="11" t="s">
        <v>29</v>
      </c>
      <c r="B31" s="17">
        <v>42011.270000000004</v>
      </c>
      <c r="C31" s="17">
        <v>52931.640000000014</v>
      </c>
      <c r="D31" s="12">
        <f t="shared" si="0"/>
        <v>0.25993905920958849</v>
      </c>
      <c r="E31" s="17">
        <v>1001400.1000000001</v>
      </c>
      <c r="F31" s="17">
        <v>1527654.7</v>
      </c>
      <c r="G31" s="12">
        <f t="shared" si="1"/>
        <v>0.52551882109857972</v>
      </c>
    </row>
    <row r="32" spans="1:7" s="13" customFormat="1" x14ac:dyDescent="0.3">
      <c r="A32" s="11" t="s">
        <v>30</v>
      </c>
      <c r="B32" s="17">
        <v>170411.57</v>
      </c>
      <c r="C32" s="17">
        <v>141087.17000000001</v>
      </c>
      <c r="D32" s="12">
        <f t="shared" si="0"/>
        <v>-0.17207986523450247</v>
      </c>
      <c r="E32" s="17">
        <v>1891580.42</v>
      </c>
      <c r="F32" s="17">
        <v>2852224.63</v>
      </c>
      <c r="G32" s="12">
        <f t="shared" si="1"/>
        <v>0.50785269282920575</v>
      </c>
    </row>
    <row r="33" spans="1:7" s="13" customFormat="1" x14ac:dyDescent="0.3">
      <c r="A33" s="11" t="s">
        <v>31</v>
      </c>
      <c r="B33" s="17">
        <v>4145.12</v>
      </c>
      <c r="C33" s="17">
        <v>11861.650000000001</v>
      </c>
      <c r="D33" s="12">
        <f t="shared" si="0"/>
        <v>1.8615938742424833</v>
      </c>
      <c r="E33" s="17">
        <v>100328.61</v>
      </c>
      <c r="F33" s="17">
        <v>157674.13999999998</v>
      </c>
      <c r="G33" s="12">
        <f t="shared" si="1"/>
        <v>0.57157704068659965</v>
      </c>
    </row>
    <row r="34" spans="1:7" s="13" customFormat="1" x14ac:dyDescent="0.3">
      <c r="A34" s="11" t="s">
        <v>32</v>
      </c>
      <c r="B34" s="17">
        <v>105573.35999999999</v>
      </c>
      <c r="C34" s="17">
        <v>86702.200000000012</v>
      </c>
      <c r="D34" s="12">
        <f t="shared" si="0"/>
        <v>-0.17874926023004267</v>
      </c>
      <c r="E34" s="17">
        <v>1480766.5400000003</v>
      </c>
      <c r="F34" s="17">
        <v>1961069.3199999996</v>
      </c>
      <c r="G34" s="12">
        <f t="shared" si="1"/>
        <v>0.32436090837114628</v>
      </c>
    </row>
    <row r="35" spans="1:7" s="13" customFormat="1" x14ac:dyDescent="0.3">
      <c r="A35" s="11" t="s">
        <v>33</v>
      </c>
      <c r="B35" s="17">
        <v>25188.410000000003</v>
      </c>
      <c r="C35" s="17">
        <v>58380.429999999993</v>
      </c>
      <c r="D35" s="12">
        <f t="shared" si="0"/>
        <v>1.3177497110774352</v>
      </c>
      <c r="E35" s="17">
        <v>466565.63999999972</v>
      </c>
      <c r="F35" s="17">
        <v>643066.96000000008</v>
      </c>
      <c r="G35" s="12">
        <f t="shared" si="1"/>
        <v>0.37829901061724236</v>
      </c>
    </row>
    <row r="36" spans="1:7" s="13" customFormat="1" x14ac:dyDescent="0.3">
      <c r="A36" s="11" t="s">
        <v>34</v>
      </c>
      <c r="B36" s="17">
        <v>546849.04</v>
      </c>
      <c r="C36" s="17">
        <v>648746.09</v>
      </c>
      <c r="D36" s="12">
        <f t="shared" si="0"/>
        <v>0.18633487954920791</v>
      </c>
      <c r="E36" s="17">
        <v>7823250.4400000023</v>
      </c>
      <c r="F36" s="17">
        <v>10943132.069999997</v>
      </c>
      <c r="G36" s="12">
        <f t="shared" si="1"/>
        <v>0.39879608276991241</v>
      </c>
    </row>
    <row r="37" spans="1:7" s="13" customFormat="1" x14ac:dyDescent="0.3">
      <c r="A37" s="11" t="s">
        <v>35</v>
      </c>
      <c r="B37" s="17">
        <v>1136399.83</v>
      </c>
      <c r="C37" s="17">
        <v>1586094.6599999997</v>
      </c>
      <c r="D37" s="12">
        <f t="shared" si="0"/>
        <v>0.39571884659644807</v>
      </c>
      <c r="E37" s="17">
        <v>14937603.260000004</v>
      </c>
      <c r="F37" s="17">
        <v>20948650.069999997</v>
      </c>
      <c r="G37" s="12">
        <f t="shared" si="1"/>
        <v>0.40241039378093579</v>
      </c>
    </row>
    <row r="38" spans="1:7" s="13" customFormat="1" x14ac:dyDescent="0.3">
      <c r="A38" s="11" t="s">
        <v>36</v>
      </c>
      <c r="B38" s="17">
        <v>34839.039999999994</v>
      </c>
      <c r="C38" s="17">
        <v>50438.89</v>
      </c>
      <c r="D38" s="12">
        <f t="shared" si="0"/>
        <v>0.44776922670659158</v>
      </c>
      <c r="E38" s="17">
        <v>1013947.0199999999</v>
      </c>
      <c r="F38" s="17">
        <v>1370326.3100000003</v>
      </c>
      <c r="G38" s="12">
        <f t="shared" si="1"/>
        <v>0.35147723004304554</v>
      </c>
    </row>
    <row r="39" spans="1:7" s="13" customFormat="1" x14ac:dyDescent="0.3">
      <c r="A39" s="11" t="s">
        <v>37</v>
      </c>
      <c r="B39" s="17">
        <v>36498.289999999994</v>
      </c>
      <c r="C39" s="17">
        <v>19110.61</v>
      </c>
      <c r="D39" s="12">
        <f t="shared" si="0"/>
        <v>-0.47639711339901114</v>
      </c>
      <c r="E39" s="17">
        <v>338295.32000000024</v>
      </c>
      <c r="F39" s="17">
        <v>406978.02</v>
      </c>
      <c r="G39" s="12">
        <f t="shared" si="1"/>
        <v>0.20302586509325549</v>
      </c>
    </row>
    <row r="40" spans="1:7" s="13" customFormat="1" x14ac:dyDescent="0.3">
      <c r="A40" s="11" t="s">
        <v>38</v>
      </c>
      <c r="B40" s="17">
        <v>18421.440000000002</v>
      </c>
      <c r="C40" s="17">
        <v>9992</v>
      </c>
      <c r="D40" s="12">
        <f t="shared" si="0"/>
        <v>-0.45758854899508405</v>
      </c>
      <c r="E40" s="17">
        <v>394422.26999999996</v>
      </c>
      <c r="F40" s="17">
        <v>604632.65999999992</v>
      </c>
      <c r="G40" s="12">
        <f t="shared" si="1"/>
        <v>0.53295771052684215</v>
      </c>
    </row>
    <row r="41" spans="1:7" s="13" customFormat="1" x14ac:dyDescent="0.3">
      <c r="A41" s="11" t="s">
        <v>39</v>
      </c>
      <c r="B41" s="17">
        <v>24325.250000000004</v>
      </c>
      <c r="C41" s="17">
        <v>67499.570000000007</v>
      </c>
      <c r="D41" s="12">
        <f t="shared" si="0"/>
        <v>1.77487672274694</v>
      </c>
      <c r="E41" s="17">
        <v>536362.7100000002</v>
      </c>
      <c r="F41" s="17">
        <v>706084.36</v>
      </c>
      <c r="G41" s="12">
        <f t="shared" si="1"/>
        <v>0.31643074142868688</v>
      </c>
    </row>
    <row r="42" spans="1:7" s="13" customFormat="1" x14ac:dyDescent="0.3">
      <c r="A42" s="11" t="s">
        <v>40</v>
      </c>
      <c r="B42" s="17">
        <v>4032.67</v>
      </c>
      <c r="C42" s="17">
        <v>16974.070000000003</v>
      </c>
      <c r="D42" s="12">
        <f t="shared" si="0"/>
        <v>3.2091393543235629</v>
      </c>
      <c r="E42" s="17">
        <v>152590.59999999995</v>
      </c>
      <c r="F42" s="17">
        <v>285904.89999999997</v>
      </c>
      <c r="G42" s="12">
        <f t="shared" si="1"/>
        <v>0.87367308340094385</v>
      </c>
    </row>
    <row r="43" spans="1:7" s="13" customFormat="1" x14ac:dyDescent="0.3">
      <c r="A43" s="11" t="s">
        <v>41</v>
      </c>
      <c r="B43" s="17">
        <v>270668</v>
      </c>
      <c r="C43" s="17">
        <v>333853.27</v>
      </c>
      <c r="D43" s="12">
        <f t="shared" si="0"/>
        <v>0.23344196580312415</v>
      </c>
      <c r="E43" s="17">
        <v>3223335.6499999971</v>
      </c>
      <c r="F43" s="17">
        <v>4217537.7</v>
      </c>
      <c r="G43" s="12">
        <f t="shared" si="1"/>
        <v>0.30843888380038975</v>
      </c>
    </row>
    <row r="44" spans="1:7" s="13" customFormat="1" x14ac:dyDescent="0.3">
      <c r="A44" s="11" t="s">
        <v>42</v>
      </c>
      <c r="B44" s="17">
        <v>68488</v>
      </c>
      <c r="C44" s="17">
        <v>70187.31</v>
      </c>
      <c r="D44" s="12">
        <f t="shared" si="0"/>
        <v>2.4811791846746756E-2</v>
      </c>
      <c r="E44" s="17">
        <v>1224219.7399999998</v>
      </c>
      <c r="F44" s="17">
        <v>1536008.6400000001</v>
      </c>
      <c r="G44" s="12">
        <f t="shared" si="1"/>
        <v>0.25468377106874662</v>
      </c>
    </row>
    <row r="45" spans="1:7" s="13" customFormat="1" x14ac:dyDescent="0.3">
      <c r="A45" s="11" t="s">
        <v>43</v>
      </c>
      <c r="B45" s="17">
        <v>70820.51999999999</v>
      </c>
      <c r="C45" s="17">
        <v>153056.90999999997</v>
      </c>
      <c r="D45" s="12">
        <f t="shared" si="0"/>
        <v>1.1611943826450299</v>
      </c>
      <c r="E45" s="17">
        <v>1316880.7400000002</v>
      </c>
      <c r="F45" s="17">
        <v>1877699.080000001</v>
      </c>
      <c r="G45" s="12">
        <f t="shared" si="1"/>
        <v>0.42586873888063748</v>
      </c>
    </row>
    <row r="46" spans="1:7" s="13" customFormat="1" x14ac:dyDescent="0.3">
      <c r="A46" s="11" t="s">
        <v>44</v>
      </c>
      <c r="B46" s="17">
        <v>18838.75</v>
      </c>
      <c r="C46" s="17">
        <v>23566.15</v>
      </c>
      <c r="D46" s="12">
        <f t="shared" si="0"/>
        <v>0.2509402163094685</v>
      </c>
      <c r="E46" s="17">
        <v>415444.49000000005</v>
      </c>
      <c r="F46" s="17">
        <v>617791.32000000053</v>
      </c>
      <c r="G46" s="12">
        <f t="shared" si="1"/>
        <v>0.48706105116474285</v>
      </c>
    </row>
    <row r="47" spans="1:7" s="13" customFormat="1" x14ac:dyDescent="0.3">
      <c r="A47" s="11" t="s">
        <v>45</v>
      </c>
      <c r="B47" s="17">
        <v>7168.25</v>
      </c>
      <c r="C47" s="17">
        <v>14108.109999999999</v>
      </c>
      <c r="D47" s="12">
        <f t="shared" si="0"/>
        <v>0.96813866703867735</v>
      </c>
      <c r="E47" s="17">
        <v>95146.290000000037</v>
      </c>
      <c r="F47" s="17">
        <v>146090.47999999995</v>
      </c>
      <c r="G47" s="12">
        <f t="shared" si="1"/>
        <v>0.53543012554667024</v>
      </c>
    </row>
    <row r="48" spans="1:7" s="13" customFormat="1" x14ac:dyDescent="0.3">
      <c r="A48" s="11" t="s">
        <v>46</v>
      </c>
      <c r="B48" s="17">
        <v>41046.480000000003</v>
      </c>
      <c r="C48" s="17">
        <v>32823.46</v>
      </c>
      <c r="D48" s="12">
        <f t="shared" si="0"/>
        <v>-0.20033435266556365</v>
      </c>
      <c r="E48" s="17">
        <v>867516.87999999966</v>
      </c>
      <c r="F48" s="17">
        <v>1145554.5499999991</v>
      </c>
      <c r="G48" s="12">
        <f t="shared" si="1"/>
        <v>0.32049828240806044</v>
      </c>
    </row>
    <row r="49" spans="1:7" s="13" customFormat="1" x14ac:dyDescent="0.3">
      <c r="A49" s="11" t="s">
        <v>47</v>
      </c>
      <c r="B49" s="17">
        <v>76077.139999999985</v>
      </c>
      <c r="C49" s="17">
        <v>108724.57999999997</v>
      </c>
      <c r="D49" s="12">
        <f t="shared" si="0"/>
        <v>0.42913600590137846</v>
      </c>
      <c r="E49" s="17">
        <v>1381210.8200000005</v>
      </c>
      <c r="F49" s="17">
        <v>1743073.7400000012</v>
      </c>
      <c r="G49" s="12">
        <f t="shared" si="1"/>
        <v>0.26198963602095193</v>
      </c>
    </row>
    <row r="50" spans="1:7" s="13" customFormat="1" x14ac:dyDescent="0.3">
      <c r="A50" s="11" t="s">
        <v>48</v>
      </c>
      <c r="B50" s="17">
        <v>386920.26</v>
      </c>
      <c r="C50" s="17">
        <v>378259.39999999991</v>
      </c>
      <c r="D50" s="12">
        <f t="shared" si="0"/>
        <v>-2.2384095368901291E-2</v>
      </c>
      <c r="E50" s="17">
        <v>4359453.55</v>
      </c>
      <c r="F50" s="17">
        <v>5545583.5700000012</v>
      </c>
      <c r="G50" s="12">
        <f t="shared" si="1"/>
        <v>0.27208227049465905</v>
      </c>
    </row>
    <row r="51" spans="1:7" s="13" customFormat="1" x14ac:dyDescent="0.3">
      <c r="A51" s="11" t="s">
        <v>49</v>
      </c>
      <c r="B51" s="17">
        <v>70546.090000000011</v>
      </c>
      <c r="C51" s="17">
        <v>52424.460000000006</v>
      </c>
      <c r="D51" s="12">
        <f t="shared" si="0"/>
        <v>-0.25687646189888058</v>
      </c>
      <c r="E51" s="17">
        <v>1617386.0100000005</v>
      </c>
      <c r="F51" s="17">
        <v>1945794.9799999995</v>
      </c>
      <c r="G51" s="12">
        <f t="shared" si="1"/>
        <v>0.20304922137913062</v>
      </c>
    </row>
    <row r="52" spans="1:7" s="13" customFormat="1" x14ac:dyDescent="0.3">
      <c r="A52" s="11" t="s">
        <v>50</v>
      </c>
      <c r="B52" s="17">
        <v>3097086.95</v>
      </c>
      <c r="C52" s="17">
        <v>3496902.25</v>
      </c>
      <c r="D52" s="12">
        <f t="shared" si="0"/>
        <v>0.12909398620532753</v>
      </c>
      <c r="E52" s="17">
        <v>45846770.810000017</v>
      </c>
      <c r="F52" s="17">
        <v>61624180.959999986</v>
      </c>
      <c r="G52" s="12">
        <f t="shared" si="1"/>
        <v>0.34413350975983303</v>
      </c>
    </row>
    <row r="53" spans="1:7" s="13" customFormat="1" x14ac:dyDescent="0.3">
      <c r="A53" s="11" t="s">
        <v>51</v>
      </c>
      <c r="B53" s="17">
        <v>5450.7</v>
      </c>
      <c r="C53" s="17">
        <v>9708.0199999999986</v>
      </c>
      <c r="D53" s="12">
        <f t="shared" si="0"/>
        <v>0.78105931348267177</v>
      </c>
      <c r="E53" s="17">
        <v>100948.27</v>
      </c>
      <c r="F53" s="17">
        <v>172474.15999999997</v>
      </c>
      <c r="G53" s="12">
        <f t="shared" si="1"/>
        <v>0.70854002748140177</v>
      </c>
    </row>
    <row r="54" spans="1:7" s="13" customFormat="1" x14ac:dyDescent="0.3">
      <c r="A54" s="11" t="s">
        <v>52</v>
      </c>
      <c r="B54" s="17">
        <v>9474.3700000000008</v>
      </c>
      <c r="C54" s="17">
        <v>21303.4</v>
      </c>
      <c r="D54" s="12">
        <f t="shared" si="0"/>
        <v>1.248529453673437</v>
      </c>
      <c r="E54" s="17">
        <v>301165.58000000007</v>
      </c>
      <c r="F54" s="17">
        <v>452730.37999999977</v>
      </c>
      <c r="G54" s="12">
        <f t="shared" si="1"/>
        <v>0.50326069798547257</v>
      </c>
    </row>
    <row r="55" spans="1:7" s="13" customFormat="1" x14ac:dyDescent="0.3">
      <c r="A55" s="11" t="s">
        <v>53</v>
      </c>
      <c r="B55" s="17">
        <v>13437.669999999998</v>
      </c>
      <c r="C55" s="17">
        <v>10316.380000000001</v>
      </c>
      <c r="D55" s="12">
        <f t="shared" si="0"/>
        <v>-0.23227910791082063</v>
      </c>
      <c r="E55" s="17">
        <v>26448.170000000002</v>
      </c>
      <c r="F55" s="17">
        <v>124527.69999999995</v>
      </c>
      <c r="G55" s="12">
        <f t="shared" si="1"/>
        <v>3.7083673463986333</v>
      </c>
    </row>
    <row r="56" spans="1:7" s="13" customFormat="1" x14ac:dyDescent="0.3">
      <c r="A56" s="11" t="s">
        <v>54</v>
      </c>
      <c r="B56" s="17">
        <v>4464.71</v>
      </c>
      <c r="C56" s="17">
        <v>8705.02</v>
      </c>
      <c r="D56" s="12">
        <f t="shared" si="0"/>
        <v>0.94973917678863806</v>
      </c>
      <c r="E56" s="17">
        <v>105479.63</v>
      </c>
      <c r="F56" s="17">
        <v>184331.68000000005</v>
      </c>
      <c r="G56" s="12">
        <f t="shared" si="1"/>
        <v>0.74755713496530118</v>
      </c>
    </row>
    <row r="57" spans="1:7" s="13" customFormat="1" x14ac:dyDescent="0.3">
      <c r="A57" s="11" t="s">
        <v>55</v>
      </c>
      <c r="B57" s="17">
        <v>124343</v>
      </c>
      <c r="C57" s="17">
        <v>151294.47000000003</v>
      </c>
      <c r="D57" s="12">
        <f t="shared" si="0"/>
        <v>0.21675100327320429</v>
      </c>
      <c r="E57" s="17">
        <v>1818000.33</v>
      </c>
      <c r="F57" s="17">
        <v>2540733.1199999996</v>
      </c>
      <c r="G57" s="12">
        <f t="shared" si="1"/>
        <v>0.39754271661765839</v>
      </c>
    </row>
    <row r="58" spans="1:7" s="13" customFormat="1" x14ac:dyDescent="0.3">
      <c r="A58" s="11" t="s">
        <v>56</v>
      </c>
      <c r="B58" s="17">
        <v>6240.0599999999995</v>
      </c>
      <c r="C58" s="17">
        <v>60326.479999999996</v>
      </c>
      <c r="D58" s="12">
        <f t="shared" si="0"/>
        <v>8.6676121703957971</v>
      </c>
      <c r="E58" s="17">
        <v>318527.84999999992</v>
      </c>
      <c r="F58" s="17">
        <v>768148.88000000035</v>
      </c>
      <c r="G58" s="12">
        <f t="shared" si="1"/>
        <v>1.4115595543686386</v>
      </c>
    </row>
    <row r="59" spans="1:7" s="13" customFormat="1" x14ac:dyDescent="0.3">
      <c r="A59" s="11" t="s">
        <v>57</v>
      </c>
      <c r="B59" s="17">
        <v>9666.9500000000007</v>
      </c>
      <c r="C59" s="17">
        <v>9949.5199999999986</v>
      </c>
      <c r="D59" s="12">
        <f t="shared" si="0"/>
        <v>2.9230522553649108E-2</v>
      </c>
      <c r="E59" s="17">
        <v>127568.43000000002</v>
      </c>
      <c r="F59" s="17">
        <v>186922.96</v>
      </c>
      <c r="G59" s="12">
        <f t="shared" si="1"/>
        <v>0.46527600911918388</v>
      </c>
    </row>
    <row r="60" spans="1:7" s="13" customFormat="1" x14ac:dyDescent="0.3">
      <c r="A60" s="11" t="s">
        <v>58</v>
      </c>
      <c r="B60" s="17">
        <v>21147.68</v>
      </c>
      <c r="C60" s="17">
        <v>21360.22</v>
      </c>
      <c r="D60" s="12">
        <f t="shared" si="0"/>
        <v>1.0050275018347099E-2</v>
      </c>
      <c r="E60" s="17">
        <v>309863.84000000032</v>
      </c>
      <c r="F60" s="17">
        <v>403314.14000000013</v>
      </c>
      <c r="G60" s="12">
        <f t="shared" si="1"/>
        <v>0.30158504457957958</v>
      </c>
    </row>
    <row r="61" spans="1:7" s="13" customFormat="1" x14ac:dyDescent="0.3">
      <c r="A61" s="11" t="s">
        <v>59</v>
      </c>
      <c r="B61" s="17">
        <v>165609.58000000002</v>
      </c>
      <c r="C61" s="17">
        <v>177436.87</v>
      </c>
      <c r="D61" s="12">
        <f t="shared" si="0"/>
        <v>7.1416701859880138E-2</v>
      </c>
      <c r="E61" s="17">
        <v>3045492.180000002</v>
      </c>
      <c r="F61" s="17">
        <v>3909321.3300000005</v>
      </c>
      <c r="G61" s="12">
        <f t="shared" si="1"/>
        <v>0.28364188740093832</v>
      </c>
    </row>
    <row r="62" spans="1:7" s="13" customFormat="1" x14ac:dyDescent="0.3">
      <c r="A62" s="11" t="s">
        <v>60</v>
      </c>
      <c r="B62" s="17">
        <v>98460.36</v>
      </c>
      <c r="C62" s="17">
        <v>118144.81</v>
      </c>
      <c r="D62" s="12">
        <f t="shared" si="0"/>
        <v>0.19992258813597674</v>
      </c>
      <c r="E62" s="17">
        <v>1296421.1300000001</v>
      </c>
      <c r="F62" s="17">
        <v>1775347.18</v>
      </c>
      <c r="G62" s="12">
        <f t="shared" si="1"/>
        <v>0.36942166315971714</v>
      </c>
    </row>
    <row r="63" spans="1:7" s="13" customFormat="1" x14ac:dyDescent="0.3">
      <c r="A63" s="11" t="s">
        <v>61</v>
      </c>
      <c r="B63" s="17">
        <v>1106.5800000000002</v>
      </c>
      <c r="C63" s="17">
        <v>10948.430000000002</v>
      </c>
      <c r="D63" s="12">
        <f t="shared" si="0"/>
        <v>8.8939344647472396</v>
      </c>
      <c r="E63" s="17">
        <v>10885.810000000001</v>
      </c>
      <c r="F63" s="17">
        <v>366985.49000000011</v>
      </c>
      <c r="G63" s="12">
        <f t="shared" si="1"/>
        <v>32.712281401200286</v>
      </c>
    </row>
    <row r="64" spans="1:7" s="13" customFormat="1" x14ac:dyDescent="0.3">
      <c r="A64" s="11" t="s">
        <v>62</v>
      </c>
      <c r="B64" s="17">
        <v>125330.09000000003</v>
      </c>
      <c r="C64" s="17">
        <v>278492.26</v>
      </c>
      <c r="D64" s="12">
        <f t="shared" si="0"/>
        <v>1.2220702147425246</v>
      </c>
      <c r="E64" s="17">
        <v>3020596.2400000007</v>
      </c>
      <c r="F64" s="17">
        <v>4058995.6100000008</v>
      </c>
      <c r="G64" s="12">
        <f t="shared" si="1"/>
        <v>0.3437729797346234</v>
      </c>
    </row>
    <row r="65" spans="1:7" s="13" customFormat="1" x14ac:dyDescent="0.3">
      <c r="A65" s="11" t="s">
        <v>63</v>
      </c>
      <c r="B65" s="17">
        <v>8107.05</v>
      </c>
      <c r="C65" s="17">
        <v>14549.32</v>
      </c>
      <c r="D65" s="12">
        <f t="shared" si="0"/>
        <v>0.79465033520207706</v>
      </c>
      <c r="E65" s="17">
        <v>377153.81999999995</v>
      </c>
      <c r="F65" s="17">
        <v>457689.14000000013</v>
      </c>
      <c r="G65" s="12">
        <f t="shared" si="1"/>
        <v>0.21353441415494667</v>
      </c>
    </row>
    <row r="66" spans="1:7" s="13" customFormat="1" x14ac:dyDescent="0.3">
      <c r="A66" s="11" t="s">
        <v>64</v>
      </c>
      <c r="B66" s="17">
        <v>14252.119999999999</v>
      </c>
      <c r="C66" s="17">
        <v>24562.52</v>
      </c>
      <c r="D66" s="12">
        <f t="shared" si="0"/>
        <v>0.72342921614468603</v>
      </c>
      <c r="E66" s="17">
        <v>261002.65999999989</v>
      </c>
      <c r="F66" s="17">
        <v>422632.44999999984</v>
      </c>
      <c r="G66" s="12">
        <f t="shared" si="1"/>
        <v>0.61926491477136669</v>
      </c>
    </row>
    <row r="67" spans="1:7" s="13" customFormat="1" x14ac:dyDescent="0.3">
      <c r="A67" s="11" t="s">
        <v>65</v>
      </c>
      <c r="B67" s="17">
        <v>79156.640000000014</v>
      </c>
      <c r="C67" s="17">
        <v>86588.98</v>
      </c>
      <c r="D67" s="12">
        <f t="shared" si="0"/>
        <v>9.3894081406183716E-2</v>
      </c>
      <c r="E67" s="17">
        <v>996343.25000000023</v>
      </c>
      <c r="F67" s="17">
        <v>1327709.5900000005</v>
      </c>
      <c r="G67" s="12">
        <f t="shared" si="1"/>
        <v>0.33258251109745585</v>
      </c>
    </row>
    <row r="68" spans="1:7" s="13" customFormat="1" x14ac:dyDescent="0.3">
      <c r="A68" s="11" t="s">
        <v>66</v>
      </c>
      <c r="B68" s="17">
        <v>9017.41</v>
      </c>
      <c r="C68" s="17">
        <v>21083.48</v>
      </c>
      <c r="D68" s="12">
        <f t="shared" si="0"/>
        <v>1.3380859914321297</v>
      </c>
      <c r="E68" s="17">
        <v>327849.36</v>
      </c>
      <c r="F68" s="17">
        <v>429602.70999999996</v>
      </c>
      <c r="G68" s="12">
        <f t="shared" si="1"/>
        <v>0.31036616938950257</v>
      </c>
    </row>
    <row r="69" spans="1:7" s="13" customFormat="1" x14ac:dyDescent="0.3">
      <c r="A69" s="11" t="s">
        <v>67</v>
      </c>
      <c r="B69" s="17">
        <v>30983.670000000006</v>
      </c>
      <c r="C69" s="17">
        <v>58367.4</v>
      </c>
      <c r="D69" s="12">
        <f t="shared" si="0"/>
        <v>0.8838116982268398</v>
      </c>
      <c r="E69" s="17">
        <v>860157.39999999991</v>
      </c>
      <c r="F69" s="17">
        <v>1227286.9100000001</v>
      </c>
      <c r="G69" s="12">
        <f t="shared" si="1"/>
        <v>0.42681666169470867</v>
      </c>
    </row>
    <row r="70" spans="1:7" s="13" customFormat="1" x14ac:dyDescent="0.3">
      <c r="A70" s="11" t="s">
        <v>68</v>
      </c>
      <c r="B70" s="17">
        <v>14126.8</v>
      </c>
      <c r="C70" s="17">
        <v>34555.64</v>
      </c>
      <c r="D70" s="12">
        <f t="shared" si="0"/>
        <v>1.4461052750799901</v>
      </c>
      <c r="E70" s="17">
        <v>312710.54999999987</v>
      </c>
      <c r="F70" s="17">
        <v>620013.04999999981</v>
      </c>
      <c r="G70" s="12">
        <f t="shared" si="1"/>
        <v>0.98270589207815373</v>
      </c>
    </row>
    <row r="71" spans="1:7" s="13" customFormat="1" x14ac:dyDescent="0.3">
      <c r="A71" s="11" t="s">
        <v>69</v>
      </c>
      <c r="B71" s="17">
        <v>15982.83</v>
      </c>
      <c r="C71" s="17">
        <v>37032.19</v>
      </c>
      <c r="D71" s="12">
        <f t="shared" si="0"/>
        <v>1.3169983038047706</v>
      </c>
      <c r="E71" s="17">
        <v>372121.88000000024</v>
      </c>
      <c r="F71" s="17">
        <v>513577.22999999981</v>
      </c>
      <c r="G71" s="12">
        <f t="shared" si="1"/>
        <v>0.38013177295567635</v>
      </c>
    </row>
    <row r="72" spans="1:7" s="13" customFormat="1" x14ac:dyDescent="0.3">
      <c r="A72" s="11" t="s">
        <v>70</v>
      </c>
      <c r="B72" s="17">
        <v>74447.08</v>
      </c>
      <c r="C72" s="17">
        <v>83891.46</v>
      </c>
      <c r="D72" s="12">
        <f t="shared" ref="D72:D85" si="2">+(C72/B72)-1</f>
        <v>0.12686031473632009</v>
      </c>
      <c r="E72" s="17">
        <v>2002882.1899999995</v>
      </c>
      <c r="F72" s="17">
        <v>2870627.7299999981</v>
      </c>
      <c r="G72" s="12">
        <f t="shared" ref="G72:G84" si="3">+(F72/E72)-1</f>
        <v>0.43324841787124724</v>
      </c>
    </row>
    <row r="73" spans="1:7" s="13" customFormat="1" x14ac:dyDescent="0.3">
      <c r="A73" s="11" t="s">
        <v>71</v>
      </c>
      <c r="B73" s="17">
        <v>37340.769999999997</v>
      </c>
      <c r="C73" s="17">
        <v>38242.22</v>
      </c>
      <c r="D73" s="12">
        <f t="shared" si="2"/>
        <v>2.4141173307352881E-2</v>
      </c>
      <c r="E73" s="17">
        <v>988632.29000000027</v>
      </c>
      <c r="F73" s="17">
        <v>1211667.9400000011</v>
      </c>
      <c r="G73" s="12">
        <f t="shared" si="3"/>
        <v>0.22560020773750034</v>
      </c>
    </row>
    <row r="74" spans="1:7" s="13" customFormat="1" x14ac:dyDescent="0.3">
      <c r="A74" s="11" t="s">
        <v>72</v>
      </c>
      <c r="B74" s="17">
        <v>281626.39999999997</v>
      </c>
      <c r="C74" s="17">
        <v>365070.53</v>
      </c>
      <c r="D74" s="12">
        <f t="shared" si="2"/>
        <v>0.29629370683998402</v>
      </c>
      <c r="E74" s="17">
        <v>3502055.27</v>
      </c>
      <c r="F74" s="17">
        <v>4390265.459999999</v>
      </c>
      <c r="G74" s="12">
        <f t="shared" si="3"/>
        <v>0.25362540608903617</v>
      </c>
    </row>
    <row r="75" spans="1:7" s="13" customFormat="1" x14ac:dyDescent="0.3">
      <c r="A75" s="11" t="s">
        <v>73</v>
      </c>
      <c r="B75" s="17">
        <v>270831.28000000003</v>
      </c>
      <c r="C75" s="17">
        <v>382554.38</v>
      </c>
      <c r="D75" s="12">
        <f t="shared" si="2"/>
        <v>0.41251918906855956</v>
      </c>
      <c r="E75" s="17">
        <v>4379301.7700000014</v>
      </c>
      <c r="F75" s="17">
        <v>6749774.3899999969</v>
      </c>
      <c r="G75" s="12">
        <f t="shared" si="3"/>
        <v>0.54129008332759732</v>
      </c>
    </row>
    <row r="76" spans="1:7" s="13" customFormat="1" x14ac:dyDescent="0.3">
      <c r="A76" s="11" t="s">
        <v>74</v>
      </c>
      <c r="B76" s="17">
        <v>5524.0400000000009</v>
      </c>
      <c r="C76" s="17">
        <v>10617.8</v>
      </c>
      <c r="D76" s="12">
        <f t="shared" si="2"/>
        <v>0.92210773274632296</v>
      </c>
      <c r="E76" s="17">
        <v>266562.28999999998</v>
      </c>
      <c r="F76" s="17">
        <v>316461.59999999986</v>
      </c>
      <c r="G76" s="12">
        <f t="shared" si="3"/>
        <v>0.18719568323036206</v>
      </c>
    </row>
    <row r="77" spans="1:7" s="13" customFormat="1" x14ac:dyDescent="0.3">
      <c r="A77" s="11" t="s">
        <v>75</v>
      </c>
      <c r="B77" s="17">
        <v>30684.07</v>
      </c>
      <c r="C77" s="17">
        <v>52239.340000000011</v>
      </c>
      <c r="D77" s="12">
        <f t="shared" si="2"/>
        <v>0.70249057572870921</v>
      </c>
      <c r="E77" s="17">
        <v>1212334.6700000006</v>
      </c>
      <c r="F77" s="17">
        <v>1808878.2899999996</v>
      </c>
      <c r="G77" s="12">
        <f t="shared" si="3"/>
        <v>0.49206183305802731</v>
      </c>
    </row>
    <row r="78" spans="1:7" s="13" customFormat="1" x14ac:dyDescent="0.3">
      <c r="A78" s="11" t="s">
        <v>76</v>
      </c>
      <c r="B78" s="17">
        <v>1017.7</v>
      </c>
      <c r="C78" s="17">
        <v>12642.47</v>
      </c>
      <c r="D78" s="12">
        <f t="shared" si="2"/>
        <v>11.422590154269431</v>
      </c>
      <c r="E78" s="17">
        <v>93413.810000000027</v>
      </c>
      <c r="F78" s="17">
        <v>134467.09</v>
      </c>
      <c r="G78" s="12">
        <f t="shared" si="3"/>
        <v>0.43947763184051647</v>
      </c>
    </row>
    <row r="79" spans="1:7" s="13" customFormat="1" x14ac:dyDescent="0.3">
      <c r="A79" s="11" t="s">
        <v>77</v>
      </c>
      <c r="B79" s="17">
        <v>267980.39</v>
      </c>
      <c r="C79" s="17">
        <v>223297.44</v>
      </c>
      <c r="D79" s="12">
        <f t="shared" si="2"/>
        <v>-0.16673962598531933</v>
      </c>
      <c r="E79" s="17">
        <v>3690881.27</v>
      </c>
      <c r="F79" s="17">
        <v>5086390.6400000006</v>
      </c>
      <c r="G79" s="12">
        <f t="shared" si="3"/>
        <v>0.37809652164725427</v>
      </c>
    </row>
    <row r="80" spans="1:7" s="13" customFormat="1" x14ac:dyDescent="0.3">
      <c r="A80" s="11" t="s">
        <v>78</v>
      </c>
      <c r="B80" s="17">
        <v>63701.049999999996</v>
      </c>
      <c r="C80" s="17">
        <v>47262.86</v>
      </c>
      <c r="D80" s="12">
        <f t="shared" si="2"/>
        <v>-0.25805210432167125</v>
      </c>
      <c r="E80" s="17">
        <v>942455.30999999971</v>
      </c>
      <c r="F80" s="17">
        <v>1308416.6399999997</v>
      </c>
      <c r="G80" s="12">
        <f t="shared" si="3"/>
        <v>0.38830629539346551</v>
      </c>
    </row>
    <row r="81" spans="1:7" s="13" customFormat="1" x14ac:dyDescent="0.3">
      <c r="A81" s="11" t="s">
        <v>79</v>
      </c>
      <c r="B81" s="17">
        <v>14781.390000000001</v>
      </c>
      <c r="C81" s="17">
        <v>6342.79</v>
      </c>
      <c r="D81" s="12">
        <f t="shared" si="2"/>
        <v>-0.57089353572295987</v>
      </c>
      <c r="E81" s="17">
        <v>140336.75</v>
      </c>
      <c r="F81" s="17">
        <v>170582.78000000003</v>
      </c>
      <c r="G81" s="12">
        <f t="shared" si="3"/>
        <v>0.21552465765382212</v>
      </c>
    </row>
    <row r="82" spans="1:7" s="13" customFormat="1" x14ac:dyDescent="0.3">
      <c r="A82" s="11" t="s">
        <v>80</v>
      </c>
      <c r="B82" s="17">
        <v>32185.279999999999</v>
      </c>
      <c r="C82" s="17">
        <v>44705.959999999992</v>
      </c>
      <c r="D82" s="12">
        <f t="shared" si="2"/>
        <v>0.38901883096869105</v>
      </c>
      <c r="E82" s="17">
        <v>581224.59000000032</v>
      </c>
      <c r="F82" s="17">
        <v>680035.38</v>
      </c>
      <c r="G82" s="12">
        <f t="shared" si="3"/>
        <v>0.17000449000273643</v>
      </c>
    </row>
    <row r="83" spans="1:7" s="13" customFormat="1" x14ac:dyDescent="0.3">
      <c r="A83" s="11" t="s">
        <v>81</v>
      </c>
      <c r="B83" s="17">
        <v>19955.71</v>
      </c>
      <c r="C83" s="17">
        <v>15090.16</v>
      </c>
      <c r="D83" s="12">
        <f t="shared" si="2"/>
        <v>-0.24381743370694398</v>
      </c>
      <c r="E83" s="17">
        <v>567351.22</v>
      </c>
      <c r="F83" s="17">
        <v>485591.2399999997</v>
      </c>
      <c r="G83" s="12">
        <f t="shared" si="3"/>
        <v>-0.14410822981926485</v>
      </c>
    </row>
    <row r="84" spans="1:7" s="13" customFormat="1" ht="14.25" thickBot="1" x14ac:dyDescent="0.35">
      <c r="A84" s="14" t="s">
        <v>82</v>
      </c>
      <c r="B84" s="18">
        <v>311818.77999999997</v>
      </c>
      <c r="C84" s="18">
        <v>417119.96</v>
      </c>
      <c r="D84" s="15">
        <f t="shared" si="2"/>
        <v>0.33769992942695781</v>
      </c>
      <c r="E84" s="18">
        <v>4789744.3900000015</v>
      </c>
      <c r="F84" s="18">
        <v>6408967.4700000025</v>
      </c>
      <c r="G84" s="15">
        <f t="shared" si="3"/>
        <v>0.33806043666559837</v>
      </c>
    </row>
    <row r="85" spans="1:7" s="13" customFormat="1" ht="14.25" thickBot="1" x14ac:dyDescent="0.35">
      <c r="A85" s="22" t="s">
        <v>95</v>
      </c>
      <c r="B85" s="19">
        <f>SUM(B7:B84)</f>
        <v>12970125.189999999</v>
      </c>
      <c r="C85" s="20">
        <f>SUM(C7:C84)</f>
        <v>15963586.780000007</v>
      </c>
      <c r="D85" s="16">
        <f t="shared" si="2"/>
        <v>0.23079666126183374</v>
      </c>
      <c r="E85" s="20">
        <f>SUM(E7:E84)</f>
        <v>199207763.71000007</v>
      </c>
      <c r="F85" s="20">
        <f>SUM(F7:F84)</f>
        <v>271909079.02999991</v>
      </c>
      <c r="G85" s="16">
        <f>+(F85/E85)-1</f>
        <v>0.36495221855828852</v>
      </c>
    </row>
    <row r="87" spans="1:7" ht="14.25" x14ac:dyDescent="0.3">
      <c r="C87" s="34"/>
    </row>
  </sheetData>
  <mergeCells count="5">
    <mergeCell ref="B4:C4"/>
    <mergeCell ref="E4:F4"/>
    <mergeCell ref="A5:A6"/>
    <mergeCell ref="D5:D6"/>
    <mergeCell ref="G5:G6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5703125" defaultRowHeight="13.5" x14ac:dyDescent="0.25"/>
  <cols>
    <col min="1" max="1" width="23.85546875" style="44" customWidth="1"/>
    <col min="2" max="2" width="12.85546875" style="42" customWidth="1"/>
    <col min="3" max="3" width="12.140625" style="42" customWidth="1"/>
    <col min="4" max="4" width="12.85546875" style="42" customWidth="1"/>
    <col min="5" max="5" width="13" style="43" customWidth="1"/>
    <col min="6" max="6" width="12.5703125" style="43" customWidth="1"/>
    <col min="7" max="7" width="12.42578125" style="43" customWidth="1"/>
    <col min="8" max="8" width="5.7109375" style="3" customWidth="1"/>
    <col min="9" max="9" width="13" style="42" customWidth="1"/>
    <col min="10" max="10" width="12.140625" style="42" customWidth="1"/>
    <col min="11" max="11" width="12.7109375" style="42" customWidth="1"/>
    <col min="12" max="12" width="12.42578125" style="42" customWidth="1"/>
    <col min="13" max="13" width="12.140625" style="42" customWidth="1"/>
    <col min="14" max="14" width="13" style="42" customWidth="1"/>
    <col min="15" max="15" width="5.7109375" style="4" customWidth="1"/>
    <col min="16" max="16" width="7.42578125" style="44" customWidth="1"/>
    <col min="17" max="18" width="18.85546875" style="42" customWidth="1"/>
    <col min="19" max="255" width="11.5703125" style="44"/>
    <col min="256" max="256" width="23.85546875" style="44" customWidth="1"/>
    <col min="257" max="261" width="12.140625" style="44" customWidth="1"/>
    <col min="262" max="262" width="12.42578125" style="44" customWidth="1"/>
    <col min="263" max="263" width="5.7109375" style="44" customWidth="1"/>
    <col min="264" max="268" width="12.140625" style="44" customWidth="1"/>
    <col min="269" max="269" width="12.42578125" style="44" customWidth="1"/>
    <col min="270" max="270" width="5.7109375" style="44" customWidth="1"/>
    <col min="271" max="511" width="11.5703125" style="44"/>
    <col min="512" max="512" width="23.85546875" style="44" customWidth="1"/>
    <col min="513" max="517" width="12.140625" style="44" customWidth="1"/>
    <col min="518" max="518" width="12.42578125" style="44" customWidth="1"/>
    <col min="519" max="519" width="5.7109375" style="44" customWidth="1"/>
    <col min="520" max="524" width="12.140625" style="44" customWidth="1"/>
    <col min="525" max="525" width="12.42578125" style="44" customWidth="1"/>
    <col min="526" max="526" width="5.7109375" style="44" customWidth="1"/>
    <col min="527" max="767" width="11.5703125" style="44"/>
    <col min="768" max="768" width="23.85546875" style="44" customWidth="1"/>
    <col min="769" max="773" width="12.140625" style="44" customWidth="1"/>
    <col min="774" max="774" width="12.42578125" style="44" customWidth="1"/>
    <col min="775" max="775" width="5.7109375" style="44" customWidth="1"/>
    <col min="776" max="780" width="12.140625" style="44" customWidth="1"/>
    <col min="781" max="781" width="12.42578125" style="44" customWidth="1"/>
    <col min="782" max="782" width="5.7109375" style="44" customWidth="1"/>
    <col min="783" max="1023" width="11.5703125" style="44"/>
    <col min="1024" max="1024" width="23.85546875" style="44" customWidth="1"/>
    <col min="1025" max="1029" width="12.140625" style="44" customWidth="1"/>
    <col min="1030" max="1030" width="12.42578125" style="44" customWidth="1"/>
    <col min="1031" max="1031" width="5.7109375" style="44" customWidth="1"/>
    <col min="1032" max="1036" width="12.140625" style="44" customWidth="1"/>
    <col min="1037" max="1037" width="12.42578125" style="44" customWidth="1"/>
    <col min="1038" max="1038" width="5.7109375" style="44" customWidth="1"/>
    <col min="1039" max="1279" width="11.5703125" style="44"/>
    <col min="1280" max="1280" width="23.85546875" style="44" customWidth="1"/>
    <col min="1281" max="1285" width="12.140625" style="44" customWidth="1"/>
    <col min="1286" max="1286" width="12.42578125" style="44" customWidth="1"/>
    <col min="1287" max="1287" width="5.7109375" style="44" customWidth="1"/>
    <col min="1288" max="1292" width="12.140625" style="44" customWidth="1"/>
    <col min="1293" max="1293" width="12.42578125" style="44" customWidth="1"/>
    <col min="1294" max="1294" width="5.7109375" style="44" customWidth="1"/>
    <col min="1295" max="1535" width="11.5703125" style="44"/>
    <col min="1536" max="1536" width="23.85546875" style="44" customWidth="1"/>
    <col min="1537" max="1541" width="12.140625" style="44" customWidth="1"/>
    <col min="1542" max="1542" width="12.42578125" style="44" customWidth="1"/>
    <col min="1543" max="1543" width="5.7109375" style="44" customWidth="1"/>
    <col min="1544" max="1548" width="12.140625" style="44" customWidth="1"/>
    <col min="1549" max="1549" width="12.42578125" style="44" customWidth="1"/>
    <col min="1550" max="1550" width="5.7109375" style="44" customWidth="1"/>
    <col min="1551" max="1791" width="11.5703125" style="44"/>
    <col min="1792" max="1792" width="23.85546875" style="44" customWidth="1"/>
    <col min="1793" max="1797" width="12.140625" style="44" customWidth="1"/>
    <col min="1798" max="1798" width="12.42578125" style="44" customWidth="1"/>
    <col min="1799" max="1799" width="5.7109375" style="44" customWidth="1"/>
    <col min="1800" max="1804" width="12.140625" style="44" customWidth="1"/>
    <col min="1805" max="1805" width="12.42578125" style="44" customWidth="1"/>
    <col min="1806" max="1806" width="5.7109375" style="44" customWidth="1"/>
    <col min="1807" max="2047" width="11.5703125" style="44"/>
    <col min="2048" max="2048" width="23.85546875" style="44" customWidth="1"/>
    <col min="2049" max="2053" width="12.140625" style="44" customWidth="1"/>
    <col min="2054" max="2054" width="12.42578125" style="44" customWidth="1"/>
    <col min="2055" max="2055" width="5.7109375" style="44" customWidth="1"/>
    <col min="2056" max="2060" width="12.140625" style="44" customWidth="1"/>
    <col min="2061" max="2061" width="12.42578125" style="44" customWidth="1"/>
    <col min="2062" max="2062" width="5.7109375" style="44" customWidth="1"/>
    <col min="2063" max="2303" width="11.5703125" style="44"/>
    <col min="2304" max="2304" width="23.85546875" style="44" customWidth="1"/>
    <col min="2305" max="2309" width="12.140625" style="44" customWidth="1"/>
    <col min="2310" max="2310" width="12.42578125" style="44" customWidth="1"/>
    <col min="2311" max="2311" width="5.7109375" style="44" customWidth="1"/>
    <col min="2312" max="2316" width="12.140625" style="44" customWidth="1"/>
    <col min="2317" max="2317" width="12.42578125" style="44" customWidth="1"/>
    <col min="2318" max="2318" width="5.7109375" style="44" customWidth="1"/>
    <col min="2319" max="2559" width="11.5703125" style="44"/>
    <col min="2560" max="2560" width="23.85546875" style="44" customWidth="1"/>
    <col min="2561" max="2565" width="12.140625" style="44" customWidth="1"/>
    <col min="2566" max="2566" width="12.42578125" style="44" customWidth="1"/>
    <col min="2567" max="2567" width="5.7109375" style="44" customWidth="1"/>
    <col min="2568" max="2572" width="12.140625" style="44" customWidth="1"/>
    <col min="2573" max="2573" width="12.42578125" style="44" customWidth="1"/>
    <col min="2574" max="2574" width="5.7109375" style="44" customWidth="1"/>
    <col min="2575" max="2815" width="11.5703125" style="44"/>
    <col min="2816" max="2816" width="23.85546875" style="44" customWidth="1"/>
    <col min="2817" max="2821" width="12.140625" style="44" customWidth="1"/>
    <col min="2822" max="2822" width="12.42578125" style="44" customWidth="1"/>
    <col min="2823" max="2823" width="5.7109375" style="44" customWidth="1"/>
    <col min="2824" max="2828" width="12.140625" style="44" customWidth="1"/>
    <col min="2829" max="2829" width="12.42578125" style="44" customWidth="1"/>
    <col min="2830" max="2830" width="5.7109375" style="44" customWidth="1"/>
    <col min="2831" max="3071" width="11.5703125" style="44"/>
    <col min="3072" max="3072" width="23.85546875" style="44" customWidth="1"/>
    <col min="3073" max="3077" width="12.140625" style="44" customWidth="1"/>
    <col min="3078" max="3078" width="12.42578125" style="44" customWidth="1"/>
    <col min="3079" max="3079" width="5.7109375" style="44" customWidth="1"/>
    <col min="3080" max="3084" width="12.140625" style="44" customWidth="1"/>
    <col min="3085" max="3085" width="12.42578125" style="44" customWidth="1"/>
    <col min="3086" max="3086" width="5.7109375" style="44" customWidth="1"/>
    <col min="3087" max="3327" width="11.5703125" style="44"/>
    <col min="3328" max="3328" width="23.85546875" style="44" customWidth="1"/>
    <col min="3329" max="3333" width="12.140625" style="44" customWidth="1"/>
    <col min="3334" max="3334" width="12.42578125" style="44" customWidth="1"/>
    <col min="3335" max="3335" width="5.7109375" style="44" customWidth="1"/>
    <col min="3336" max="3340" width="12.140625" style="44" customWidth="1"/>
    <col min="3341" max="3341" width="12.42578125" style="44" customWidth="1"/>
    <col min="3342" max="3342" width="5.7109375" style="44" customWidth="1"/>
    <col min="3343" max="3583" width="11.5703125" style="44"/>
    <col min="3584" max="3584" width="23.85546875" style="44" customWidth="1"/>
    <col min="3585" max="3589" width="12.140625" style="44" customWidth="1"/>
    <col min="3590" max="3590" width="12.42578125" style="44" customWidth="1"/>
    <col min="3591" max="3591" width="5.7109375" style="44" customWidth="1"/>
    <col min="3592" max="3596" width="12.140625" style="44" customWidth="1"/>
    <col min="3597" max="3597" width="12.42578125" style="44" customWidth="1"/>
    <col min="3598" max="3598" width="5.7109375" style="44" customWidth="1"/>
    <col min="3599" max="3839" width="11.5703125" style="44"/>
    <col min="3840" max="3840" width="23.85546875" style="44" customWidth="1"/>
    <col min="3841" max="3845" width="12.140625" style="44" customWidth="1"/>
    <col min="3846" max="3846" width="12.42578125" style="44" customWidth="1"/>
    <col min="3847" max="3847" width="5.7109375" style="44" customWidth="1"/>
    <col min="3848" max="3852" width="12.140625" style="44" customWidth="1"/>
    <col min="3853" max="3853" width="12.42578125" style="44" customWidth="1"/>
    <col min="3854" max="3854" width="5.7109375" style="44" customWidth="1"/>
    <col min="3855" max="4095" width="11.5703125" style="44"/>
    <col min="4096" max="4096" width="23.85546875" style="44" customWidth="1"/>
    <col min="4097" max="4101" width="12.140625" style="44" customWidth="1"/>
    <col min="4102" max="4102" width="12.42578125" style="44" customWidth="1"/>
    <col min="4103" max="4103" width="5.7109375" style="44" customWidth="1"/>
    <col min="4104" max="4108" width="12.140625" style="44" customWidth="1"/>
    <col min="4109" max="4109" width="12.42578125" style="44" customWidth="1"/>
    <col min="4110" max="4110" width="5.7109375" style="44" customWidth="1"/>
    <col min="4111" max="4351" width="11.5703125" style="44"/>
    <col min="4352" max="4352" width="23.85546875" style="44" customWidth="1"/>
    <col min="4353" max="4357" width="12.140625" style="44" customWidth="1"/>
    <col min="4358" max="4358" width="12.42578125" style="44" customWidth="1"/>
    <col min="4359" max="4359" width="5.7109375" style="44" customWidth="1"/>
    <col min="4360" max="4364" width="12.140625" style="44" customWidth="1"/>
    <col min="4365" max="4365" width="12.42578125" style="44" customWidth="1"/>
    <col min="4366" max="4366" width="5.7109375" style="44" customWidth="1"/>
    <col min="4367" max="4607" width="11.5703125" style="44"/>
    <col min="4608" max="4608" width="23.85546875" style="44" customWidth="1"/>
    <col min="4609" max="4613" width="12.140625" style="44" customWidth="1"/>
    <col min="4614" max="4614" width="12.42578125" style="44" customWidth="1"/>
    <col min="4615" max="4615" width="5.7109375" style="44" customWidth="1"/>
    <col min="4616" max="4620" width="12.140625" style="44" customWidth="1"/>
    <col min="4621" max="4621" width="12.42578125" style="44" customWidth="1"/>
    <col min="4622" max="4622" width="5.7109375" style="44" customWidth="1"/>
    <col min="4623" max="4863" width="11.5703125" style="44"/>
    <col min="4864" max="4864" width="23.85546875" style="44" customWidth="1"/>
    <col min="4865" max="4869" width="12.140625" style="44" customWidth="1"/>
    <col min="4870" max="4870" width="12.42578125" style="44" customWidth="1"/>
    <col min="4871" max="4871" width="5.7109375" style="44" customWidth="1"/>
    <col min="4872" max="4876" width="12.140625" style="44" customWidth="1"/>
    <col min="4877" max="4877" width="12.42578125" style="44" customWidth="1"/>
    <col min="4878" max="4878" width="5.7109375" style="44" customWidth="1"/>
    <col min="4879" max="5119" width="11.5703125" style="44"/>
    <col min="5120" max="5120" width="23.85546875" style="44" customWidth="1"/>
    <col min="5121" max="5125" width="12.140625" style="44" customWidth="1"/>
    <col min="5126" max="5126" width="12.42578125" style="44" customWidth="1"/>
    <col min="5127" max="5127" width="5.7109375" style="44" customWidth="1"/>
    <col min="5128" max="5132" width="12.140625" style="44" customWidth="1"/>
    <col min="5133" max="5133" width="12.42578125" style="44" customWidth="1"/>
    <col min="5134" max="5134" width="5.7109375" style="44" customWidth="1"/>
    <col min="5135" max="5375" width="11.5703125" style="44"/>
    <col min="5376" max="5376" width="23.85546875" style="44" customWidth="1"/>
    <col min="5377" max="5381" width="12.140625" style="44" customWidth="1"/>
    <col min="5382" max="5382" width="12.42578125" style="44" customWidth="1"/>
    <col min="5383" max="5383" width="5.7109375" style="44" customWidth="1"/>
    <col min="5384" max="5388" width="12.140625" style="44" customWidth="1"/>
    <col min="5389" max="5389" width="12.42578125" style="44" customWidth="1"/>
    <col min="5390" max="5390" width="5.7109375" style="44" customWidth="1"/>
    <col min="5391" max="5631" width="11.5703125" style="44"/>
    <col min="5632" max="5632" width="23.85546875" style="44" customWidth="1"/>
    <col min="5633" max="5637" width="12.140625" style="44" customWidth="1"/>
    <col min="5638" max="5638" width="12.42578125" style="44" customWidth="1"/>
    <col min="5639" max="5639" width="5.7109375" style="44" customWidth="1"/>
    <col min="5640" max="5644" width="12.140625" style="44" customWidth="1"/>
    <col min="5645" max="5645" width="12.42578125" style="44" customWidth="1"/>
    <col min="5646" max="5646" width="5.7109375" style="44" customWidth="1"/>
    <col min="5647" max="5887" width="11.5703125" style="44"/>
    <col min="5888" max="5888" width="23.85546875" style="44" customWidth="1"/>
    <col min="5889" max="5893" width="12.140625" style="44" customWidth="1"/>
    <col min="5894" max="5894" width="12.42578125" style="44" customWidth="1"/>
    <col min="5895" max="5895" width="5.7109375" style="44" customWidth="1"/>
    <col min="5896" max="5900" width="12.140625" style="44" customWidth="1"/>
    <col min="5901" max="5901" width="12.42578125" style="44" customWidth="1"/>
    <col min="5902" max="5902" width="5.7109375" style="44" customWidth="1"/>
    <col min="5903" max="6143" width="11.5703125" style="44"/>
    <col min="6144" max="6144" width="23.85546875" style="44" customWidth="1"/>
    <col min="6145" max="6149" width="12.140625" style="44" customWidth="1"/>
    <col min="6150" max="6150" width="12.42578125" style="44" customWidth="1"/>
    <col min="6151" max="6151" width="5.7109375" style="44" customWidth="1"/>
    <col min="6152" max="6156" width="12.140625" style="44" customWidth="1"/>
    <col min="6157" max="6157" width="12.42578125" style="44" customWidth="1"/>
    <col min="6158" max="6158" width="5.7109375" style="44" customWidth="1"/>
    <col min="6159" max="6399" width="11.5703125" style="44"/>
    <col min="6400" max="6400" width="23.85546875" style="44" customWidth="1"/>
    <col min="6401" max="6405" width="12.140625" style="44" customWidth="1"/>
    <col min="6406" max="6406" width="12.42578125" style="44" customWidth="1"/>
    <col min="6407" max="6407" width="5.7109375" style="44" customWidth="1"/>
    <col min="6408" max="6412" width="12.140625" style="44" customWidth="1"/>
    <col min="6413" max="6413" width="12.42578125" style="44" customWidth="1"/>
    <col min="6414" max="6414" width="5.7109375" style="44" customWidth="1"/>
    <col min="6415" max="6655" width="11.5703125" style="44"/>
    <col min="6656" max="6656" width="23.85546875" style="44" customWidth="1"/>
    <col min="6657" max="6661" width="12.140625" style="44" customWidth="1"/>
    <col min="6662" max="6662" width="12.42578125" style="44" customWidth="1"/>
    <col min="6663" max="6663" width="5.7109375" style="44" customWidth="1"/>
    <col min="6664" max="6668" width="12.140625" style="44" customWidth="1"/>
    <col min="6669" max="6669" width="12.42578125" style="44" customWidth="1"/>
    <col min="6670" max="6670" width="5.7109375" style="44" customWidth="1"/>
    <col min="6671" max="6911" width="11.5703125" style="44"/>
    <col min="6912" max="6912" width="23.85546875" style="44" customWidth="1"/>
    <col min="6913" max="6917" width="12.140625" style="44" customWidth="1"/>
    <col min="6918" max="6918" width="12.42578125" style="44" customWidth="1"/>
    <col min="6919" max="6919" width="5.7109375" style="44" customWidth="1"/>
    <col min="6920" max="6924" width="12.140625" style="44" customWidth="1"/>
    <col min="6925" max="6925" width="12.42578125" style="44" customWidth="1"/>
    <col min="6926" max="6926" width="5.7109375" style="44" customWidth="1"/>
    <col min="6927" max="7167" width="11.5703125" style="44"/>
    <col min="7168" max="7168" width="23.85546875" style="44" customWidth="1"/>
    <col min="7169" max="7173" width="12.140625" style="44" customWidth="1"/>
    <col min="7174" max="7174" width="12.42578125" style="44" customWidth="1"/>
    <col min="7175" max="7175" width="5.7109375" style="44" customWidth="1"/>
    <col min="7176" max="7180" width="12.140625" style="44" customWidth="1"/>
    <col min="7181" max="7181" width="12.42578125" style="44" customWidth="1"/>
    <col min="7182" max="7182" width="5.7109375" style="44" customWidth="1"/>
    <col min="7183" max="7423" width="11.5703125" style="44"/>
    <col min="7424" max="7424" width="23.85546875" style="44" customWidth="1"/>
    <col min="7425" max="7429" width="12.140625" style="44" customWidth="1"/>
    <col min="7430" max="7430" width="12.42578125" style="44" customWidth="1"/>
    <col min="7431" max="7431" width="5.7109375" style="44" customWidth="1"/>
    <col min="7432" max="7436" width="12.140625" style="44" customWidth="1"/>
    <col min="7437" max="7437" width="12.42578125" style="44" customWidth="1"/>
    <col min="7438" max="7438" width="5.7109375" style="44" customWidth="1"/>
    <col min="7439" max="7679" width="11.5703125" style="44"/>
    <col min="7680" max="7680" width="23.85546875" style="44" customWidth="1"/>
    <col min="7681" max="7685" width="12.140625" style="44" customWidth="1"/>
    <col min="7686" max="7686" width="12.42578125" style="44" customWidth="1"/>
    <col min="7687" max="7687" width="5.7109375" style="44" customWidth="1"/>
    <col min="7688" max="7692" width="12.140625" style="44" customWidth="1"/>
    <col min="7693" max="7693" width="12.42578125" style="44" customWidth="1"/>
    <col min="7694" max="7694" width="5.7109375" style="44" customWidth="1"/>
    <col min="7695" max="7935" width="11.5703125" style="44"/>
    <col min="7936" max="7936" width="23.85546875" style="44" customWidth="1"/>
    <col min="7937" max="7941" width="12.140625" style="44" customWidth="1"/>
    <col min="7942" max="7942" width="12.42578125" style="44" customWidth="1"/>
    <col min="7943" max="7943" width="5.7109375" style="44" customWidth="1"/>
    <col min="7944" max="7948" width="12.140625" style="44" customWidth="1"/>
    <col min="7949" max="7949" width="12.42578125" style="44" customWidth="1"/>
    <col min="7950" max="7950" width="5.7109375" style="44" customWidth="1"/>
    <col min="7951" max="8191" width="11.5703125" style="44"/>
    <col min="8192" max="8192" width="23.85546875" style="44" customWidth="1"/>
    <col min="8193" max="8197" width="12.140625" style="44" customWidth="1"/>
    <col min="8198" max="8198" width="12.42578125" style="44" customWidth="1"/>
    <col min="8199" max="8199" width="5.7109375" style="44" customWidth="1"/>
    <col min="8200" max="8204" width="12.140625" style="44" customWidth="1"/>
    <col min="8205" max="8205" width="12.42578125" style="44" customWidth="1"/>
    <col min="8206" max="8206" width="5.7109375" style="44" customWidth="1"/>
    <col min="8207" max="8447" width="11.5703125" style="44"/>
    <col min="8448" max="8448" width="23.85546875" style="44" customWidth="1"/>
    <col min="8449" max="8453" width="12.140625" style="44" customWidth="1"/>
    <col min="8454" max="8454" width="12.42578125" style="44" customWidth="1"/>
    <col min="8455" max="8455" width="5.7109375" style="44" customWidth="1"/>
    <col min="8456" max="8460" width="12.140625" style="44" customWidth="1"/>
    <col min="8461" max="8461" width="12.42578125" style="44" customWidth="1"/>
    <col min="8462" max="8462" width="5.7109375" style="44" customWidth="1"/>
    <col min="8463" max="8703" width="11.5703125" style="44"/>
    <col min="8704" max="8704" width="23.85546875" style="44" customWidth="1"/>
    <col min="8705" max="8709" width="12.140625" style="44" customWidth="1"/>
    <col min="8710" max="8710" width="12.42578125" style="44" customWidth="1"/>
    <col min="8711" max="8711" width="5.7109375" style="44" customWidth="1"/>
    <col min="8712" max="8716" width="12.140625" style="44" customWidth="1"/>
    <col min="8717" max="8717" width="12.42578125" style="44" customWidth="1"/>
    <col min="8718" max="8718" width="5.7109375" style="44" customWidth="1"/>
    <col min="8719" max="8959" width="11.5703125" style="44"/>
    <col min="8960" max="8960" width="23.85546875" style="44" customWidth="1"/>
    <col min="8961" max="8965" width="12.140625" style="44" customWidth="1"/>
    <col min="8966" max="8966" width="12.42578125" style="44" customWidth="1"/>
    <col min="8967" max="8967" width="5.7109375" style="44" customWidth="1"/>
    <col min="8968" max="8972" width="12.140625" style="44" customWidth="1"/>
    <col min="8973" max="8973" width="12.42578125" style="44" customWidth="1"/>
    <col min="8974" max="8974" width="5.7109375" style="44" customWidth="1"/>
    <col min="8975" max="9215" width="11.5703125" style="44"/>
    <col min="9216" max="9216" width="23.85546875" style="44" customWidth="1"/>
    <col min="9217" max="9221" width="12.140625" style="44" customWidth="1"/>
    <col min="9222" max="9222" width="12.42578125" style="44" customWidth="1"/>
    <col min="9223" max="9223" width="5.7109375" style="44" customWidth="1"/>
    <col min="9224" max="9228" width="12.140625" style="44" customWidth="1"/>
    <col min="9229" max="9229" width="12.42578125" style="44" customWidth="1"/>
    <col min="9230" max="9230" width="5.7109375" style="44" customWidth="1"/>
    <col min="9231" max="9471" width="11.5703125" style="44"/>
    <col min="9472" max="9472" width="23.85546875" style="44" customWidth="1"/>
    <col min="9473" max="9477" width="12.140625" style="44" customWidth="1"/>
    <col min="9478" max="9478" width="12.42578125" style="44" customWidth="1"/>
    <col min="9479" max="9479" width="5.7109375" style="44" customWidth="1"/>
    <col min="9480" max="9484" width="12.140625" style="44" customWidth="1"/>
    <col min="9485" max="9485" width="12.42578125" style="44" customWidth="1"/>
    <col min="9486" max="9486" width="5.7109375" style="44" customWidth="1"/>
    <col min="9487" max="9727" width="11.5703125" style="44"/>
    <col min="9728" max="9728" width="23.85546875" style="44" customWidth="1"/>
    <col min="9729" max="9733" width="12.140625" style="44" customWidth="1"/>
    <col min="9734" max="9734" width="12.42578125" style="44" customWidth="1"/>
    <col min="9735" max="9735" width="5.7109375" style="44" customWidth="1"/>
    <col min="9736" max="9740" width="12.140625" style="44" customWidth="1"/>
    <col min="9741" max="9741" width="12.42578125" style="44" customWidth="1"/>
    <col min="9742" max="9742" width="5.7109375" style="44" customWidth="1"/>
    <col min="9743" max="9983" width="11.5703125" style="44"/>
    <col min="9984" max="9984" width="23.85546875" style="44" customWidth="1"/>
    <col min="9985" max="9989" width="12.140625" style="44" customWidth="1"/>
    <col min="9990" max="9990" width="12.42578125" style="44" customWidth="1"/>
    <col min="9991" max="9991" width="5.7109375" style="44" customWidth="1"/>
    <col min="9992" max="9996" width="12.140625" style="44" customWidth="1"/>
    <col min="9997" max="9997" width="12.42578125" style="44" customWidth="1"/>
    <col min="9998" max="9998" width="5.7109375" style="44" customWidth="1"/>
    <col min="9999" max="10239" width="11.5703125" style="44"/>
    <col min="10240" max="10240" width="23.85546875" style="44" customWidth="1"/>
    <col min="10241" max="10245" width="12.140625" style="44" customWidth="1"/>
    <col min="10246" max="10246" width="12.42578125" style="44" customWidth="1"/>
    <col min="10247" max="10247" width="5.7109375" style="44" customWidth="1"/>
    <col min="10248" max="10252" width="12.140625" style="44" customWidth="1"/>
    <col min="10253" max="10253" width="12.42578125" style="44" customWidth="1"/>
    <col min="10254" max="10254" width="5.7109375" style="44" customWidth="1"/>
    <col min="10255" max="10495" width="11.5703125" style="44"/>
    <col min="10496" max="10496" width="23.85546875" style="44" customWidth="1"/>
    <col min="10497" max="10501" width="12.140625" style="44" customWidth="1"/>
    <col min="10502" max="10502" width="12.42578125" style="44" customWidth="1"/>
    <col min="10503" max="10503" width="5.7109375" style="44" customWidth="1"/>
    <col min="10504" max="10508" width="12.140625" style="44" customWidth="1"/>
    <col min="10509" max="10509" width="12.42578125" style="44" customWidth="1"/>
    <col min="10510" max="10510" width="5.7109375" style="44" customWidth="1"/>
    <col min="10511" max="10751" width="11.5703125" style="44"/>
    <col min="10752" max="10752" width="23.85546875" style="44" customWidth="1"/>
    <col min="10753" max="10757" width="12.140625" style="44" customWidth="1"/>
    <col min="10758" max="10758" width="12.42578125" style="44" customWidth="1"/>
    <col min="10759" max="10759" width="5.7109375" style="44" customWidth="1"/>
    <col min="10760" max="10764" width="12.140625" style="44" customWidth="1"/>
    <col min="10765" max="10765" width="12.42578125" style="44" customWidth="1"/>
    <col min="10766" max="10766" width="5.7109375" style="44" customWidth="1"/>
    <col min="10767" max="11007" width="11.5703125" style="44"/>
    <col min="11008" max="11008" width="23.85546875" style="44" customWidth="1"/>
    <col min="11009" max="11013" width="12.140625" style="44" customWidth="1"/>
    <col min="11014" max="11014" width="12.42578125" style="44" customWidth="1"/>
    <col min="11015" max="11015" width="5.7109375" style="44" customWidth="1"/>
    <col min="11016" max="11020" width="12.140625" style="44" customWidth="1"/>
    <col min="11021" max="11021" width="12.42578125" style="44" customWidth="1"/>
    <col min="11022" max="11022" width="5.7109375" style="44" customWidth="1"/>
    <col min="11023" max="11263" width="11.5703125" style="44"/>
    <col min="11264" max="11264" width="23.85546875" style="44" customWidth="1"/>
    <col min="11265" max="11269" width="12.140625" style="44" customWidth="1"/>
    <col min="11270" max="11270" width="12.42578125" style="44" customWidth="1"/>
    <col min="11271" max="11271" width="5.7109375" style="44" customWidth="1"/>
    <col min="11272" max="11276" width="12.140625" style="44" customWidth="1"/>
    <col min="11277" max="11277" width="12.42578125" style="44" customWidth="1"/>
    <col min="11278" max="11278" width="5.7109375" style="44" customWidth="1"/>
    <col min="11279" max="11519" width="11.5703125" style="44"/>
    <col min="11520" max="11520" width="23.85546875" style="44" customWidth="1"/>
    <col min="11521" max="11525" width="12.140625" style="44" customWidth="1"/>
    <col min="11526" max="11526" width="12.42578125" style="44" customWidth="1"/>
    <col min="11527" max="11527" width="5.7109375" style="44" customWidth="1"/>
    <col min="11528" max="11532" width="12.140625" style="44" customWidth="1"/>
    <col min="11533" max="11533" width="12.42578125" style="44" customWidth="1"/>
    <col min="11534" max="11534" width="5.7109375" style="44" customWidth="1"/>
    <col min="11535" max="11775" width="11.5703125" style="44"/>
    <col min="11776" max="11776" width="23.85546875" style="44" customWidth="1"/>
    <col min="11777" max="11781" width="12.140625" style="44" customWidth="1"/>
    <col min="11782" max="11782" width="12.42578125" style="44" customWidth="1"/>
    <col min="11783" max="11783" width="5.7109375" style="44" customWidth="1"/>
    <col min="11784" max="11788" width="12.140625" style="44" customWidth="1"/>
    <col min="11789" max="11789" width="12.42578125" style="44" customWidth="1"/>
    <col min="11790" max="11790" width="5.7109375" style="44" customWidth="1"/>
    <col min="11791" max="12031" width="11.5703125" style="44"/>
    <col min="12032" max="12032" width="23.85546875" style="44" customWidth="1"/>
    <col min="12033" max="12037" width="12.140625" style="44" customWidth="1"/>
    <col min="12038" max="12038" width="12.42578125" style="44" customWidth="1"/>
    <col min="12039" max="12039" width="5.7109375" style="44" customWidth="1"/>
    <col min="12040" max="12044" width="12.140625" style="44" customWidth="1"/>
    <col min="12045" max="12045" width="12.42578125" style="44" customWidth="1"/>
    <col min="12046" max="12046" width="5.7109375" style="44" customWidth="1"/>
    <col min="12047" max="12287" width="11.5703125" style="44"/>
    <col min="12288" max="12288" width="23.85546875" style="44" customWidth="1"/>
    <col min="12289" max="12293" width="12.140625" style="44" customWidth="1"/>
    <col min="12294" max="12294" width="12.42578125" style="44" customWidth="1"/>
    <col min="12295" max="12295" width="5.7109375" style="44" customWidth="1"/>
    <col min="12296" max="12300" width="12.140625" style="44" customWidth="1"/>
    <col min="12301" max="12301" width="12.42578125" style="44" customWidth="1"/>
    <col min="12302" max="12302" width="5.7109375" style="44" customWidth="1"/>
    <col min="12303" max="12543" width="11.5703125" style="44"/>
    <col min="12544" max="12544" width="23.85546875" style="44" customWidth="1"/>
    <col min="12545" max="12549" width="12.140625" style="44" customWidth="1"/>
    <col min="12550" max="12550" width="12.42578125" style="44" customWidth="1"/>
    <col min="12551" max="12551" width="5.7109375" style="44" customWidth="1"/>
    <col min="12552" max="12556" width="12.140625" style="44" customWidth="1"/>
    <col min="12557" max="12557" width="12.42578125" style="44" customWidth="1"/>
    <col min="12558" max="12558" width="5.7109375" style="44" customWidth="1"/>
    <col min="12559" max="12799" width="11.5703125" style="44"/>
    <col min="12800" max="12800" width="23.85546875" style="44" customWidth="1"/>
    <col min="12801" max="12805" width="12.140625" style="44" customWidth="1"/>
    <col min="12806" max="12806" width="12.42578125" style="44" customWidth="1"/>
    <col min="12807" max="12807" width="5.7109375" style="44" customWidth="1"/>
    <col min="12808" max="12812" width="12.140625" style="44" customWidth="1"/>
    <col min="12813" max="12813" width="12.42578125" style="44" customWidth="1"/>
    <col min="12814" max="12814" width="5.7109375" style="44" customWidth="1"/>
    <col min="12815" max="13055" width="11.5703125" style="44"/>
    <col min="13056" max="13056" width="23.85546875" style="44" customWidth="1"/>
    <col min="13057" max="13061" width="12.140625" style="44" customWidth="1"/>
    <col min="13062" max="13062" width="12.42578125" style="44" customWidth="1"/>
    <col min="13063" max="13063" width="5.7109375" style="44" customWidth="1"/>
    <col min="13064" max="13068" width="12.140625" style="44" customWidth="1"/>
    <col min="13069" max="13069" width="12.42578125" style="44" customWidth="1"/>
    <col min="13070" max="13070" width="5.7109375" style="44" customWidth="1"/>
    <col min="13071" max="13311" width="11.5703125" style="44"/>
    <col min="13312" max="13312" width="23.85546875" style="44" customWidth="1"/>
    <col min="13313" max="13317" width="12.140625" style="44" customWidth="1"/>
    <col min="13318" max="13318" width="12.42578125" style="44" customWidth="1"/>
    <col min="13319" max="13319" width="5.7109375" style="44" customWidth="1"/>
    <col min="13320" max="13324" width="12.140625" style="44" customWidth="1"/>
    <col min="13325" max="13325" width="12.42578125" style="44" customWidth="1"/>
    <col min="13326" max="13326" width="5.7109375" style="44" customWidth="1"/>
    <col min="13327" max="13567" width="11.5703125" style="44"/>
    <col min="13568" max="13568" width="23.85546875" style="44" customWidth="1"/>
    <col min="13569" max="13573" width="12.140625" style="44" customWidth="1"/>
    <col min="13574" max="13574" width="12.42578125" style="44" customWidth="1"/>
    <col min="13575" max="13575" width="5.7109375" style="44" customWidth="1"/>
    <col min="13576" max="13580" width="12.140625" style="44" customWidth="1"/>
    <col min="13581" max="13581" width="12.42578125" style="44" customWidth="1"/>
    <col min="13582" max="13582" width="5.7109375" style="44" customWidth="1"/>
    <col min="13583" max="13823" width="11.5703125" style="44"/>
    <col min="13824" max="13824" width="23.85546875" style="44" customWidth="1"/>
    <col min="13825" max="13829" width="12.140625" style="44" customWidth="1"/>
    <col min="13830" max="13830" width="12.42578125" style="44" customWidth="1"/>
    <col min="13831" max="13831" width="5.7109375" style="44" customWidth="1"/>
    <col min="13832" max="13836" width="12.140625" style="44" customWidth="1"/>
    <col min="13837" max="13837" width="12.42578125" style="44" customWidth="1"/>
    <col min="13838" max="13838" width="5.7109375" style="44" customWidth="1"/>
    <col min="13839" max="14079" width="11.5703125" style="44"/>
    <col min="14080" max="14080" width="23.85546875" style="44" customWidth="1"/>
    <col min="14081" max="14085" width="12.140625" style="44" customWidth="1"/>
    <col min="14086" max="14086" width="12.42578125" style="44" customWidth="1"/>
    <col min="14087" max="14087" width="5.7109375" style="44" customWidth="1"/>
    <col min="14088" max="14092" width="12.140625" style="44" customWidth="1"/>
    <col min="14093" max="14093" width="12.42578125" style="44" customWidth="1"/>
    <col min="14094" max="14094" width="5.7109375" style="44" customWidth="1"/>
    <col min="14095" max="14335" width="11.5703125" style="44"/>
    <col min="14336" max="14336" width="23.85546875" style="44" customWidth="1"/>
    <col min="14337" max="14341" width="12.140625" style="44" customWidth="1"/>
    <col min="14342" max="14342" width="12.42578125" style="44" customWidth="1"/>
    <col min="14343" max="14343" width="5.7109375" style="44" customWidth="1"/>
    <col min="14344" max="14348" width="12.140625" style="44" customWidth="1"/>
    <col min="14349" max="14349" width="12.42578125" style="44" customWidth="1"/>
    <col min="14350" max="14350" width="5.7109375" style="44" customWidth="1"/>
    <col min="14351" max="14591" width="11.5703125" style="44"/>
    <col min="14592" max="14592" width="23.85546875" style="44" customWidth="1"/>
    <col min="14593" max="14597" width="12.140625" style="44" customWidth="1"/>
    <col min="14598" max="14598" width="12.42578125" style="44" customWidth="1"/>
    <col min="14599" max="14599" width="5.7109375" style="44" customWidth="1"/>
    <col min="14600" max="14604" width="12.140625" style="44" customWidth="1"/>
    <col min="14605" max="14605" width="12.42578125" style="44" customWidth="1"/>
    <col min="14606" max="14606" width="5.7109375" style="44" customWidth="1"/>
    <col min="14607" max="14847" width="11.5703125" style="44"/>
    <col min="14848" max="14848" width="23.85546875" style="44" customWidth="1"/>
    <col min="14849" max="14853" width="12.140625" style="44" customWidth="1"/>
    <col min="14854" max="14854" width="12.42578125" style="44" customWidth="1"/>
    <col min="14855" max="14855" width="5.7109375" style="44" customWidth="1"/>
    <col min="14856" max="14860" width="12.140625" style="44" customWidth="1"/>
    <col min="14861" max="14861" width="12.42578125" style="44" customWidth="1"/>
    <col min="14862" max="14862" width="5.7109375" style="44" customWidth="1"/>
    <col min="14863" max="15103" width="11.5703125" style="44"/>
    <col min="15104" max="15104" width="23.85546875" style="44" customWidth="1"/>
    <col min="15105" max="15109" width="12.140625" style="44" customWidth="1"/>
    <col min="15110" max="15110" width="12.42578125" style="44" customWidth="1"/>
    <col min="15111" max="15111" width="5.7109375" style="44" customWidth="1"/>
    <col min="15112" max="15116" width="12.140625" style="44" customWidth="1"/>
    <col min="15117" max="15117" width="12.42578125" style="44" customWidth="1"/>
    <col min="15118" max="15118" width="5.7109375" style="44" customWidth="1"/>
    <col min="15119" max="15359" width="11.5703125" style="44"/>
    <col min="15360" max="15360" width="23.85546875" style="44" customWidth="1"/>
    <col min="15361" max="15365" width="12.140625" style="44" customWidth="1"/>
    <col min="15366" max="15366" width="12.42578125" style="44" customWidth="1"/>
    <col min="15367" max="15367" width="5.7109375" style="44" customWidth="1"/>
    <col min="15368" max="15372" width="12.140625" style="44" customWidth="1"/>
    <col min="15373" max="15373" width="12.42578125" style="44" customWidth="1"/>
    <col min="15374" max="15374" width="5.7109375" style="44" customWidth="1"/>
    <col min="15375" max="15615" width="11.5703125" style="44"/>
    <col min="15616" max="15616" width="23.85546875" style="44" customWidth="1"/>
    <col min="15617" max="15621" width="12.140625" style="44" customWidth="1"/>
    <col min="15622" max="15622" width="12.42578125" style="44" customWidth="1"/>
    <col min="15623" max="15623" width="5.7109375" style="44" customWidth="1"/>
    <col min="15624" max="15628" width="12.140625" style="44" customWidth="1"/>
    <col min="15629" max="15629" width="12.42578125" style="44" customWidth="1"/>
    <col min="15630" max="15630" width="5.7109375" style="44" customWidth="1"/>
    <col min="15631" max="15871" width="11.5703125" style="44"/>
    <col min="15872" max="15872" width="23.85546875" style="44" customWidth="1"/>
    <col min="15873" max="15877" width="12.140625" style="44" customWidth="1"/>
    <col min="15878" max="15878" width="12.42578125" style="44" customWidth="1"/>
    <col min="15879" max="15879" width="5.7109375" style="44" customWidth="1"/>
    <col min="15880" max="15884" width="12.140625" style="44" customWidth="1"/>
    <col min="15885" max="15885" width="12.42578125" style="44" customWidth="1"/>
    <col min="15886" max="15886" width="5.7109375" style="44" customWidth="1"/>
    <col min="15887" max="16127" width="11.5703125" style="44"/>
    <col min="16128" max="16128" width="23.85546875" style="44" customWidth="1"/>
    <col min="16129" max="16133" width="12.140625" style="44" customWidth="1"/>
    <col min="16134" max="16134" width="12.42578125" style="44" customWidth="1"/>
    <col min="16135" max="16135" width="5.7109375" style="44" customWidth="1"/>
    <col min="16136" max="16140" width="12.140625" style="44" customWidth="1"/>
    <col min="16141" max="16141" width="12.42578125" style="44" customWidth="1"/>
    <col min="16142" max="16142" width="5.7109375" style="44" customWidth="1"/>
    <col min="16143" max="16384" width="11.5703125" style="44"/>
  </cols>
  <sheetData>
    <row r="1" spans="1:18" x14ac:dyDescent="0.25">
      <c r="A1" s="41" t="s">
        <v>103</v>
      </c>
    </row>
    <row r="2" spans="1:18" ht="14.25" thickBot="1" x14ac:dyDescent="0.3">
      <c r="A2" s="41"/>
      <c r="F2" s="45"/>
      <c r="Q2" s="118" t="s">
        <v>101</v>
      </c>
      <c r="R2" s="118"/>
    </row>
    <row r="3" spans="1:18" s="46" customFormat="1" ht="13.5" customHeight="1" thickBot="1" x14ac:dyDescent="0.3">
      <c r="B3" s="119" t="s">
        <v>110</v>
      </c>
      <c r="C3" s="120"/>
      <c r="D3" s="121"/>
      <c r="E3" s="122" t="s">
        <v>111</v>
      </c>
      <c r="F3" s="123"/>
      <c r="G3" s="124"/>
      <c r="H3" s="125" t="s">
        <v>85</v>
      </c>
      <c r="I3" s="128" t="s">
        <v>104</v>
      </c>
      <c r="J3" s="129"/>
      <c r="K3" s="130"/>
      <c r="L3" s="128" t="s">
        <v>105</v>
      </c>
      <c r="M3" s="129"/>
      <c r="N3" s="130"/>
      <c r="O3" s="131" t="s">
        <v>85</v>
      </c>
      <c r="Q3" s="94" t="s">
        <v>113</v>
      </c>
      <c r="R3" s="95"/>
    </row>
    <row r="4" spans="1:18" ht="19.5" customHeight="1" x14ac:dyDescent="0.25">
      <c r="A4" s="112" t="s">
        <v>83</v>
      </c>
      <c r="B4" s="47" t="s">
        <v>106</v>
      </c>
      <c r="C4" s="48" t="s">
        <v>107</v>
      </c>
      <c r="D4" s="49"/>
      <c r="E4" s="50" t="s">
        <v>106</v>
      </c>
      <c r="F4" s="51" t="s">
        <v>107</v>
      </c>
      <c r="G4" s="52"/>
      <c r="H4" s="126"/>
      <c r="I4" s="47" t="s">
        <v>106</v>
      </c>
      <c r="J4" s="48" t="s">
        <v>107</v>
      </c>
      <c r="K4" s="53"/>
      <c r="L4" s="47" t="s">
        <v>106</v>
      </c>
      <c r="M4" s="48" t="s">
        <v>107</v>
      </c>
      <c r="N4" s="49"/>
      <c r="O4" s="132"/>
      <c r="Q4" s="114" t="s">
        <v>114</v>
      </c>
      <c r="R4" s="116" t="s">
        <v>115</v>
      </c>
    </row>
    <row r="5" spans="1:18" s="61" customFormat="1" ht="19.5" customHeight="1" thickBot="1" x14ac:dyDescent="0.25">
      <c r="A5" s="113"/>
      <c r="B5" s="54" t="s">
        <v>108</v>
      </c>
      <c r="C5" s="55" t="s">
        <v>108</v>
      </c>
      <c r="D5" s="56" t="s">
        <v>109</v>
      </c>
      <c r="E5" s="57" t="s">
        <v>108</v>
      </c>
      <c r="F5" s="58" t="s">
        <v>112</v>
      </c>
      <c r="G5" s="59" t="s">
        <v>109</v>
      </c>
      <c r="H5" s="127"/>
      <c r="I5" s="54" t="s">
        <v>108</v>
      </c>
      <c r="J5" s="55" t="s">
        <v>108</v>
      </c>
      <c r="K5" s="56" t="s">
        <v>109</v>
      </c>
      <c r="L5" s="54" t="s">
        <v>108</v>
      </c>
      <c r="M5" s="55" t="s">
        <v>108</v>
      </c>
      <c r="N5" s="60" t="s">
        <v>109</v>
      </c>
      <c r="O5" s="133"/>
      <c r="Q5" s="115"/>
      <c r="R5" s="117"/>
    </row>
    <row r="6" spans="1:18" s="70" customFormat="1" x14ac:dyDescent="0.3">
      <c r="A6" s="62" t="s">
        <v>5</v>
      </c>
      <c r="B6" s="63">
        <v>482607.62</v>
      </c>
      <c r="C6" s="64">
        <v>28317.81</v>
      </c>
      <c r="D6" s="65">
        <f>SUM(B6:C6)</f>
        <v>510925.43</v>
      </c>
      <c r="E6" s="66">
        <v>542815.49</v>
      </c>
      <c r="F6" s="67">
        <v>37410.050000000003</v>
      </c>
      <c r="G6" s="68">
        <f>SUM(E6:F6)</f>
        <v>580225.54</v>
      </c>
      <c r="H6" s="69">
        <f>+(G6/D6)-1</f>
        <v>0.13563644698601141</v>
      </c>
      <c r="I6" s="63">
        <v>1806520.33</v>
      </c>
      <c r="J6" s="64">
        <v>62206.39</v>
      </c>
      <c r="K6" s="65">
        <f>+SUM(I6:J6)</f>
        <v>1868726.72</v>
      </c>
      <c r="L6" s="63">
        <v>2140727.5300000003</v>
      </c>
      <c r="M6" s="64">
        <v>68231.75</v>
      </c>
      <c r="N6" s="65">
        <f>+SUM(L6:M6)</f>
        <v>2208959.2800000003</v>
      </c>
      <c r="O6" s="69">
        <f>+(N6/K6)-1</f>
        <v>0.18206651425201459</v>
      </c>
      <c r="Q6" s="96">
        <v>-3305.69</v>
      </c>
      <c r="R6" s="65">
        <f>+F6+Q6</f>
        <v>34104.36</v>
      </c>
    </row>
    <row r="7" spans="1:18" s="70" customFormat="1" x14ac:dyDescent="0.3">
      <c r="A7" s="71" t="s">
        <v>6</v>
      </c>
      <c r="B7" s="72">
        <v>565391.42000000004</v>
      </c>
      <c r="C7" s="17">
        <v>89821.83</v>
      </c>
      <c r="D7" s="73">
        <f t="shared" ref="D7:D70" si="0">SUM(B7:C7)</f>
        <v>655213.25</v>
      </c>
      <c r="E7" s="74">
        <v>630311.81999999995</v>
      </c>
      <c r="F7" s="75">
        <v>114104.46</v>
      </c>
      <c r="G7" s="76">
        <f t="shared" ref="G7:G70" si="1">SUM(E7:F7)</f>
        <v>744416.27999999991</v>
      </c>
      <c r="H7" s="77">
        <f>+(G7/D7)-1</f>
        <v>0.1361435074763826</v>
      </c>
      <c r="I7" s="72">
        <v>2116400.67</v>
      </c>
      <c r="J7" s="17">
        <v>197313.68</v>
      </c>
      <c r="K7" s="73">
        <f t="shared" ref="K7:K70" si="2">+SUM(I7:J7)</f>
        <v>2313714.35</v>
      </c>
      <c r="L7" s="72">
        <v>2485791.02</v>
      </c>
      <c r="M7" s="17">
        <v>202900.34</v>
      </c>
      <c r="N7" s="73">
        <f t="shared" ref="N7:N70" si="3">+SUM(L7:M7)</f>
        <v>2688691.36</v>
      </c>
      <c r="O7" s="77">
        <f t="shared" ref="O7:O70" si="4">+(N7/K7)-1</f>
        <v>0.16206711515619876</v>
      </c>
      <c r="Q7" s="97">
        <f>-191713+200000</f>
        <v>8287</v>
      </c>
      <c r="R7" s="65">
        <f t="shared" ref="R7:R70" si="5">+F7+Q7</f>
        <v>122391.46</v>
      </c>
    </row>
    <row r="8" spans="1:18" s="70" customFormat="1" x14ac:dyDescent="0.3">
      <c r="A8" s="71" t="s">
        <v>7</v>
      </c>
      <c r="B8" s="72">
        <v>521943.38</v>
      </c>
      <c r="C8" s="17">
        <v>93427.48</v>
      </c>
      <c r="D8" s="73">
        <f t="shared" si="0"/>
        <v>615370.86</v>
      </c>
      <c r="E8" s="74">
        <v>585847.36</v>
      </c>
      <c r="F8" s="75">
        <v>98363.94</v>
      </c>
      <c r="G8" s="76">
        <f t="shared" si="1"/>
        <v>684211.3</v>
      </c>
      <c r="H8" s="77">
        <f t="shared" ref="H8:H71" si="6">+(G8/D8)-1</f>
        <v>0.11186821553428783</v>
      </c>
      <c r="I8" s="72">
        <v>1953763.8399999999</v>
      </c>
      <c r="J8" s="17">
        <v>205234.31</v>
      </c>
      <c r="K8" s="73">
        <f t="shared" si="2"/>
        <v>2158998.15</v>
      </c>
      <c r="L8" s="72">
        <v>2310434.37</v>
      </c>
      <c r="M8" s="17">
        <v>189509.17</v>
      </c>
      <c r="N8" s="73">
        <f t="shared" si="3"/>
        <v>2499943.54</v>
      </c>
      <c r="O8" s="77">
        <f t="shared" si="4"/>
        <v>0.15791833355670093</v>
      </c>
      <c r="Q8" s="97">
        <v>-44325.85</v>
      </c>
      <c r="R8" s="65">
        <f t="shared" si="5"/>
        <v>54038.090000000004</v>
      </c>
    </row>
    <row r="9" spans="1:18" s="70" customFormat="1" x14ac:dyDescent="0.3">
      <c r="A9" s="71" t="s">
        <v>8</v>
      </c>
      <c r="B9" s="72">
        <v>522808.11</v>
      </c>
      <c r="C9" s="17">
        <v>56929.75</v>
      </c>
      <c r="D9" s="73">
        <f t="shared" si="0"/>
        <v>579737.86</v>
      </c>
      <c r="E9" s="74">
        <v>590726.81999999995</v>
      </c>
      <c r="F9" s="75">
        <v>69866.509999999995</v>
      </c>
      <c r="G9" s="76">
        <f t="shared" si="1"/>
        <v>660593.32999999996</v>
      </c>
      <c r="H9" s="77">
        <f t="shared" si="6"/>
        <v>0.13946901794545541</v>
      </c>
      <c r="I9" s="72">
        <v>1957000.75</v>
      </c>
      <c r="J9" s="17">
        <v>125058.9</v>
      </c>
      <c r="K9" s="73">
        <f t="shared" si="2"/>
        <v>2082059.65</v>
      </c>
      <c r="L9" s="72">
        <v>2329677.73</v>
      </c>
      <c r="M9" s="17">
        <v>129328.76</v>
      </c>
      <c r="N9" s="73">
        <f t="shared" si="3"/>
        <v>2459006.4899999998</v>
      </c>
      <c r="O9" s="77">
        <f t="shared" si="4"/>
        <v>0.18104516842252805</v>
      </c>
      <c r="Q9" s="97">
        <v>-12844.47</v>
      </c>
      <c r="R9" s="65">
        <f t="shared" si="5"/>
        <v>57022.039999999994</v>
      </c>
    </row>
    <row r="10" spans="1:18" s="70" customFormat="1" x14ac:dyDescent="0.3">
      <c r="A10" s="71" t="s">
        <v>9</v>
      </c>
      <c r="B10" s="72">
        <v>954040.97</v>
      </c>
      <c r="C10" s="17">
        <v>385743.97</v>
      </c>
      <c r="D10" s="73">
        <f t="shared" si="0"/>
        <v>1339784.94</v>
      </c>
      <c r="E10" s="74">
        <v>1066910.23</v>
      </c>
      <c r="F10" s="75">
        <v>552658.81000000006</v>
      </c>
      <c r="G10" s="76">
        <f t="shared" si="1"/>
        <v>1619569.04</v>
      </c>
      <c r="H10" s="77">
        <f t="shared" si="6"/>
        <v>0.20882761975216724</v>
      </c>
      <c r="I10" s="72">
        <v>3571212.5700000003</v>
      </c>
      <c r="J10" s="17">
        <v>847372.7</v>
      </c>
      <c r="K10" s="73">
        <f t="shared" si="2"/>
        <v>4418585.2700000005</v>
      </c>
      <c r="L10" s="72">
        <v>4207625.1400000006</v>
      </c>
      <c r="M10" s="17">
        <v>1059316.19</v>
      </c>
      <c r="N10" s="73">
        <f t="shared" si="3"/>
        <v>5266941.33</v>
      </c>
      <c r="O10" s="77">
        <f t="shared" si="4"/>
        <v>0.19199721362398869</v>
      </c>
      <c r="Q10" s="97">
        <v>-229901.55</v>
      </c>
      <c r="R10" s="65">
        <f t="shared" si="5"/>
        <v>322757.26000000007</v>
      </c>
    </row>
    <row r="11" spans="1:18" s="70" customFormat="1" x14ac:dyDescent="0.3">
      <c r="A11" s="71" t="s">
        <v>10</v>
      </c>
      <c r="B11" s="72">
        <v>885256.25</v>
      </c>
      <c r="C11" s="17">
        <v>315664.48</v>
      </c>
      <c r="D11" s="73">
        <f t="shared" si="0"/>
        <v>1200920.73</v>
      </c>
      <c r="E11" s="74">
        <v>981201.96</v>
      </c>
      <c r="F11" s="75">
        <v>404363.8</v>
      </c>
      <c r="G11" s="76">
        <f t="shared" si="1"/>
        <v>1385565.76</v>
      </c>
      <c r="H11" s="77">
        <f t="shared" si="6"/>
        <v>0.1537528875865104</v>
      </c>
      <c r="I11" s="72">
        <v>3313734.26</v>
      </c>
      <c r="J11" s="17">
        <v>693427.48</v>
      </c>
      <c r="K11" s="73">
        <f t="shared" si="2"/>
        <v>4007161.7399999998</v>
      </c>
      <c r="L11" s="72">
        <v>3869613.3099999996</v>
      </c>
      <c r="M11" s="17">
        <v>717182.79</v>
      </c>
      <c r="N11" s="73">
        <f t="shared" si="3"/>
        <v>4586796.0999999996</v>
      </c>
      <c r="O11" s="77">
        <f t="shared" si="4"/>
        <v>0.14464960428575058</v>
      </c>
      <c r="Q11" s="97">
        <v>36216.69</v>
      </c>
      <c r="R11" s="65">
        <f t="shared" si="5"/>
        <v>440580.49</v>
      </c>
    </row>
    <row r="12" spans="1:18" s="70" customFormat="1" x14ac:dyDescent="0.3">
      <c r="A12" s="71" t="s">
        <v>11</v>
      </c>
      <c r="B12" s="72">
        <v>557138.02</v>
      </c>
      <c r="C12" s="17">
        <v>99452.11</v>
      </c>
      <c r="D12" s="73">
        <f t="shared" si="0"/>
        <v>656590.13</v>
      </c>
      <c r="E12" s="74">
        <v>650874.49</v>
      </c>
      <c r="F12" s="75">
        <v>127135.5</v>
      </c>
      <c r="G12" s="76">
        <f t="shared" si="1"/>
        <v>778009.99</v>
      </c>
      <c r="H12" s="77">
        <f t="shared" si="6"/>
        <v>0.18492489370804277</v>
      </c>
      <c r="I12" s="72">
        <v>2085506.1400000001</v>
      </c>
      <c r="J12" s="17">
        <v>218468.76</v>
      </c>
      <c r="K12" s="73">
        <f t="shared" si="2"/>
        <v>2303974.9000000004</v>
      </c>
      <c r="L12" s="72">
        <v>2566884.9900000002</v>
      </c>
      <c r="M12" s="17">
        <v>237350.63</v>
      </c>
      <c r="N12" s="73">
        <f t="shared" si="3"/>
        <v>2804235.62</v>
      </c>
      <c r="O12" s="77">
        <f t="shared" si="4"/>
        <v>0.21712941404005726</v>
      </c>
      <c r="Q12" s="97">
        <v>-30443.4</v>
      </c>
      <c r="R12" s="65">
        <f t="shared" si="5"/>
        <v>96692.1</v>
      </c>
    </row>
    <row r="13" spans="1:18" s="70" customFormat="1" x14ac:dyDescent="0.3">
      <c r="A13" s="71" t="s">
        <v>12</v>
      </c>
      <c r="B13" s="72">
        <v>516236.14</v>
      </c>
      <c r="C13" s="17">
        <v>70804.67</v>
      </c>
      <c r="D13" s="73">
        <f t="shared" si="0"/>
        <v>587040.81000000006</v>
      </c>
      <c r="E13" s="74">
        <v>584242.41</v>
      </c>
      <c r="F13" s="75">
        <v>90541.49</v>
      </c>
      <c r="G13" s="76">
        <f t="shared" si="1"/>
        <v>674783.9</v>
      </c>
      <c r="H13" s="77">
        <f t="shared" si="6"/>
        <v>0.14946676364799916</v>
      </c>
      <c r="I13" s="72">
        <v>1932400.23</v>
      </c>
      <c r="J13" s="17">
        <v>155538.26</v>
      </c>
      <c r="K13" s="73">
        <f t="shared" si="2"/>
        <v>2087938.49</v>
      </c>
      <c r="L13" s="72">
        <v>2304104.87</v>
      </c>
      <c r="M13" s="17">
        <v>162611.70000000001</v>
      </c>
      <c r="N13" s="73">
        <f t="shared" si="3"/>
        <v>2466716.5700000003</v>
      </c>
      <c r="O13" s="77">
        <f t="shared" si="4"/>
        <v>0.18141247063269583</v>
      </c>
      <c r="Q13" s="97">
        <v>841.88</v>
      </c>
      <c r="R13" s="65">
        <f t="shared" si="5"/>
        <v>91383.37000000001</v>
      </c>
    </row>
    <row r="14" spans="1:18" s="70" customFormat="1" x14ac:dyDescent="0.3">
      <c r="A14" s="71" t="s">
        <v>13</v>
      </c>
      <c r="B14" s="72">
        <v>739731.25</v>
      </c>
      <c r="C14" s="17">
        <v>257081.5</v>
      </c>
      <c r="D14" s="73">
        <f t="shared" si="0"/>
        <v>996812.75</v>
      </c>
      <c r="E14" s="74">
        <v>819985.95</v>
      </c>
      <c r="F14" s="75">
        <v>312566.40000000002</v>
      </c>
      <c r="G14" s="76">
        <f t="shared" si="1"/>
        <v>1132552.3500000001</v>
      </c>
      <c r="H14" s="77">
        <f t="shared" si="6"/>
        <v>0.13617361936833183</v>
      </c>
      <c r="I14" s="72">
        <v>2768997.99</v>
      </c>
      <c r="J14" s="17">
        <v>564736.89</v>
      </c>
      <c r="K14" s="73">
        <f t="shared" si="2"/>
        <v>3333734.8800000004</v>
      </c>
      <c r="L14" s="72">
        <v>3233817.99</v>
      </c>
      <c r="M14" s="17">
        <v>559384.72</v>
      </c>
      <c r="N14" s="73">
        <f t="shared" si="3"/>
        <v>3793202.71</v>
      </c>
      <c r="O14" s="77">
        <f t="shared" si="4"/>
        <v>0.13782374620023763</v>
      </c>
      <c r="Q14" s="97">
        <v>10646.87</v>
      </c>
      <c r="R14" s="65">
        <f t="shared" si="5"/>
        <v>323213.27</v>
      </c>
    </row>
    <row r="15" spans="1:18" s="70" customFormat="1" x14ac:dyDescent="0.3">
      <c r="A15" s="71" t="s">
        <v>14</v>
      </c>
      <c r="B15" s="72">
        <v>2497474.52</v>
      </c>
      <c r="C15" s="17">
        <v>1526489.25</v>
      </c>
      <c r="D15" s="73">
        <f t="shared" si="0"/>
        <v>4023963.77</v>
      </c>
      <c r="E15" s="74">
        <v>2862540.09</v>
      </c>
      <c r="F15" s="75">
        <v>2004102.24</v>
      </c>
      <c r="G15" s="76">
        <f t="shared" si="1"/>
        <v>4866642.33</v>
      </c>
      <c r="H15" s="77">
        <f t="shared" si="6"/>
        <v>0.20941504649779685</v>
      </c>
      <c r="I15" s="72">
        <v>9348668.0999999996</v>
      </c>
      <c r="J15" s="17">
        <v>3353274.2800000003</v>
      </c>
      <c r="K15" s="73">
        <f t="shared" si="2"/>
        <v>12701942.379999999</v>
      </c>
      <c r="L15" s="72">
        <v>11289136.870000001</v>
      </c>
      <c r="M15" s="17">
        <v>3602030.67</v>
      </c>
      <c r="N15" s="73">
        <f t="shared" si="3"/>
        <v>14891167.540000001</v>
      </c>
      <c r="O15" s="77">
        <f t="shared" si="4"/>
        <v>0.1723535735327435</v>
      </c>
      <c r="Q15" s="97">
        <v>11921.13</v>
      </c>
      <c r="R15" s="65">
        <f t="shared" si="5"/>
        <v>2016023.3699999999</v>
      </c>
    </row>
    <row r="16" spans="1:18" s="70" customFormat="1" x14ac:dyDescent="0.3">
      <c r="A16" s="71" t="s">
        <v>15</v>
      </c>
      <c r="B16" s="72">
        <v>2086812.7</v>
      </c>
      <c r="C16" s="17">
        <v>1293131.01</v>
      </c>
      <c r="D16" s="73">
        <f t="shared" si="0"/>
        <v>3379943.71</v>
      </c>
      <c r="E16" s="74">
        <v>2365826.3199999998</v>
      </c>
      <c r="F16" s="75">
        <v>1507928.25</v>
      </c>
      <c r="G16" s="76">
        <f t="shared" si="1"/>
        <v>3873754.57</v>
      </c>
      <c r="H16" s="77">
        <f t="shared" si="6"/>
        <v>0.14610032070622858</v>
      </c>
      <c r="I16" s="72">
        <v>7811458.7999999998</v>
      </c>
      <c r="J16" s="17">
        <v>2840650.85</v>
      </c>
      <c r="K16" s="73">
        <f t="shared" si="2"/>
        <v>10652109.65</v>
      </c>
      <c r="L16" s="72">
        <v>9330222.9199999999</v>
      </c>
      <c r="M16" s="17">
        <v>2764621.4</v>
      </c>
      <c r="N16" s="73">
        <f t="shared" si="3"/>
        <v>12094844.32</v>
      </c>
      <c r="O16" s="77">
        <f t="shared" si="4"/>
        <v>0.13544121468933623</v>
      </c>
      <c r="Q16" s="97">
        <v>-164343.07999999999</v>
      </c>
      <c r="R16" s="65">
        <f t="shared" si="5"/>
        <v>1343585.17</v>
      </c>
    </row>
    <row r="17" spans="1:18" s="70" customFormat="1" x14ac:dyDescent="0.3">
      <c r="A17" s="71" t="s">
        <v>16</v>
      </c>
      <c r="B17" s="72">
        <v>587624.67000000004</v>
      </c>
      <c r="C17" s="17">
        <v>98539.29</v>
      </c>
      <c r="D17" s="73">
        <f t="shared" si="0"/>
        <v>686163.96000000008</v>
      </c>
      <c r="E17" s="74">
        <v>687949.75</v>
      </c>
      <c r="F17" s="75">
        <v>138515.35</v>
      </c>
      <c r="G17" s="76">
        <f t="shared" si="1"/>
        <v>826465.1</v>
      </c>
      <c r="H17" s="77">
        <f t="shared" si="6"/>
        <v>0.2044717417102464</v>
      </c>
      <c r="I17" s="72">
        <v>2199625.2599999998</v>
      </c>
      <c r="J17" s="17">
        <v>216463.53999999998</v>
      </c>
      <c r="K17" s="73">
        <f t="shared" si="2"/>
        <v>2416088.7999999998</v>
      </c>
      <c r="L17" s="72">
        <v>2713100.48</v>
      </c>
      <c r="M17" s="17">
        <v>238390.33000000002</v>
      </c>
      <c r="N17" s="73">
        <f t="shared" si="3"/>
        <v>2951490.81</v>
      </c>
      <c r="O17" s="77">
        <f t="shared" si="4"/>
        <v>0.22159864736759682</v>
      </c>
      <c r="Q17" s="97">
        <v>38209.449999999997</v>
      </c>
      <c r="R17" s="65">
        <f t="shared" si="5"/>
        <v>176724.8</v>
      </c>
    </row>
    <row r="18" spans="1:18" s="70" customFormat="1" x14ac:dyDescent="0.3">
      <c r="A18" s="71" t="s">
        <v>17</v>
      </c>
      <c r="B18" s="72">
        <v>530792.48</v>
      </c>
      <c r="C18" s="17">
        <v>85044.72</v>
      </c>
      <c r="D18" s="73">
        <f t="shared" si="0"/>
        <v>615837.19999999995</v>
      </c>
      <c r="E18" s="74">
        <v>596543.4</v>
      </c>
      <c r="F18" s="75">
        <v>115079.87</v>
      </c>
      <c r="G18" s="76">
        <f t="shared" si="1"/>
        <v>711623.27</v>
      </c>
      <c r="H18" s="77">
        <f t="shared" si="6"/>
        <v>0.15553797334750175</v>
      </c>
      <c r="I18" s="72">
        <v>1986888.24</v>
      </c>
      <c r="J18" s="17">
        <v>186819.7</v>
      </c>
      <c r="K18" s="73">
        <f t="shared" si="2"/>
        <v>2173707.94</v>
      </c>
      <c r="L18" s="72">
        <v>2352616.83</v>
      </c>
      <c r="M18" s="17">
        <v>204757.4</v>
      </c>
      <c r="N18" s="73">
        <f t="shared" si="3"/>
        <v>2557374.23</v>
      </c>
      <c r="O18" s="77">
        <f t="shared" si="4"/>
        <v>0.17650314604822204</v>
      </c>
      <c r="Q18" s="97">
        <v>7926.36</v>
      </c>
      <c r="R18" s="65">
        <f t="shared" si="5"/>
        <v>123006.23</v>
      </c>
    </row>
    <row r="19" spans="1:18" s="70" customFormat="1" x14ac:dyDescent="0.3">
      <c r="A19" s="71" t="s">
        <v>18</v>
      </c>
      <c r="B19" s="72">
        <v>492994.03</v>
      </c>
      <c r="C19" s="17">
        <v>58760.480000000003</v>
      </c>
      <c r="D19" s="73">
        <f t="shared" si="0"/>
        <v>551754.51</v>
      </c>
      <c r="E19" s="74">
        <v>551885.04</v>
      </c>
      <c r="F19" s="75">
        <v>73213.53</v>
      </c>
      <c r="G19" s="76">
        <f t="shared" si="1"/>
        <v>625098.57000000007</v>
      </c>
      <c r="H19" s="77">
        <f t="shared" si="6"/>
        <v>0.13292879110313027</v>
      </c>
      <c r="I19" s="72">
        <v>1845399.26</v>
      </c>
      <c r="J19" s="17">
        <v>129080.51999999999</v>
      </c>
      <c r="K19" s="73">
        <f t="shared" si="2"/>
        <v>1974479.78</v>
      </c>
      <c r="L19" s="72">
        <v>2176495.5</v>
      </c>
      <c r="M19" s="17">
        <v>134780.54</v>
      </c>
      <c r="N19" s="73">
        <f t="shared" si="3"/>
        <v>2311276.04</v>
      </c>
      <c r="O19" s="77">
        <f t="shared" si="4"/>
        <v>0.17057468170172907</v>
      </c>
      <c r="Q19" s="97">
        <v>-10904.91</v>
      </c>
      <c r="R19" s="65">
        <f t="shared" si="5"/>
        <v>62308.619999999995</v>
      </c>
    </row>
    <row r="20" spans="1:18" s="70" customFormat="1" x14ac:dyDescent="0.3">
      <c r="A20" s="71" t="s">
        <v>19</v>
      </c>
      <c r="B20" s="72">
        <v>4324905.68</v>
      </c>
      <c r="C20" s="17">
        <v>3379211.45</v>
      </c>
      <c r="D20" s="73">
        <f t="shared" si="0"/>
        <v>7704117.1299999999</v>
      </c>
      <c r="E20" s="74">
        <v>4803659.6500000004</v>
      </c>
      <c r="F20" s="75">
        <v>4288314.42</v>
      </c>
      <c r="G20" s="76">
        <f t="shared" si="1"/>
        <v>9091974.0700000003</v>
      </c>
      <c r="H20" s="77">
        <f t="shared" si="6"/>
        <v>0.18014483899727529</v>
      </c>
      <c r="I20" s="72">
        <v>16189197.300000001</v>
      </c>
      <c r="J20" s="17">
        <v>7423192.0700000003</v>
      </c>
      <c r="K20" s="73">
        <f t="shared" si="2"/>
        <v>23612389.370000001</v>
      </c>
      <c r="L20" s="72">
        <v>18944423.359999999</v>
      </c>
      <c r="M20" s="17">
        <v>7692253.5299999993</v>
      </c>
      <c r="N20" s="73">
        <f t="shared" si="3"/>
        <v>26636676.890000001</v>
      </c>
      <c r="O20" s="77">
        <f t="shared" si="4"/>
        <v>0.12808053740814618</v>
      </c>
      <c r="Q20" s="97">
        <v>81308.88</v>
      </c>
      <c r="R20" s="65">
        <f t="shared" si="5"/>
        <v>4369623.3</v>
      </c>
    </row>
    <row r="21" spans="1:18" s="70" customFormat="1" x14ac:dyDescent="0.3">
      <c r="A21" s="71" t="s">
        <v>20</v>
      </c>
      <c r="B21" s="72">
        <v>8945732.6899999995</v>
      </c>
      <c r="C21" s="17">
        <v>6989215.0800000001</v>
      </c>
      <c r="D21" s="73">
        <f t="shared" si="0"/>
        <v>15934947.77</v>
      </c>
      <c r="E21" s="74">
        <v>9920961.8300000001</v>
      </c>
      <c r="F21" s="75">
        <v>9095307.5</v>
      </c>
      <c r="G21" s="76">
        <f t="shared" si="1"/>
        <v>19016269.329999998</v>
      </c>
      <c r="H21" s="77">
        <f t="shared" si="6"/>
        <v>0.19336878943532287</v>
      </c>
      <c r="I21" s="72">
        <v>33486101.699999996</v>
      </c>
      <c r="J21" s="17">
        <v>15353370.67</v>
      </c>
      <c r="K21" s="73">
        <f t="shared" si="2"/>
        <v>48839472.369999997</v>
      </c>
      <c r="L21" s="72">
        <v>39125773.839999996</v>
      </c>
      <c r="M21" s="17">
        <v>16172585.25</v>
      </c>
      <c r="N21" s="73">
        <f t="shared" si="3"/>
        <v>55298359.089999996</v>
      </c>
      <c r="O21" s="77">
        <f t="shared" si="4"/>
        <v>0.13224726653614338</v>
      </c>
      <c r="Q21" s="97">
        <v>716875.52</v>
      </c>
      <c r="R21" s="65">
        <f t="shared" si="5"/>
        <v>9812183.0199999996</v>
      </c>
    </row>
    <row r="22" spans="1:18" s="70" customFormat="1" x14ac:dyDescent="0.3">
      <c r="A22" s="71" t="s">
        <v>21</v>
      </c>
      <c r="B22" s="72">
        <v>511797.18</v>
      </c>
      <c r="C22" s="17">
        <v>47081.4</v>
      </c>
      <c r="D22" s="73">
        <f t="shared" si="0"/>
        <v>558878.57999999996</v>
      </c>
      <c r="E22" s="74">
        <v>568860.81000000006</v>
      </c>
      <c r="F22" s="75">
        <v>59073.19</v>
      </c>
      <c r="G22" s="76">
        <f t="shared" si="1"/>
        <v>627934</v>
      </c>
      <c r="H22" s="77">
        <f t="shared" si="6"/>
        <v>0.12356068468396142</v>
      </c>
      <c r="I22" s="72">
        <v>1915784.09</v>
      </c>
      <c r="J22" s="17">
        <v>103424.82</v>
      </c>
      <c r="K22" s="73">
        <f t="shared" si="2"/>
        <v>2019208.9100000001</v>
      </c>
      <c r="L22" s="72">
        <v>2243443.71</v>
      </c>
      <c r="M22" s="17">
        <v>105682.88</v>
      </c>
      <c r="N22" s="73">
        <f t="shared" si="3"/>
        <v>2349126.59</v>
      </c>
      <c r="O22" s="77">
        <f t="shared" si="4"/>
        <v>0.16338957220627548</v>
      </c>
      <c r="Q22" s="97">
        <v>2023.78</v>
      </c>
      <c r="R22" s="65">
        <f t="shared" si="5"/>
        <v>61096.97</v>
      </c>
    </row>
    <row r="23" spans="1:18" s="70" customFormat="1" x14ac:dyDescent="0.3">
      <c r="A23" s="71" t="s">
        <v>22</v>
      </c>
      <c r="B23" s="72">
        <v>1644194.19</v>
      </c>
      <c r="C23" s="17">
        <v>1231525.57</v>
      </c>
      <c r="D23" s="73">
        <f t="shared" si="0"/>
        <v>2875719.76</v>
      </c>
      <c r="E23" s="74">
        <v>1874347.47</v>
      </c>
      <c r="F23" s="75">
        <v>1467910.72</v>
      </c>
      <c r="G23" s="76">
        <f t="shared" si="1"/>
        <v>3342258.19</v>
      </c>
      <c r="H23" s="77">
        <f t="shared" si="6"/>
        <v>0.16223362112308193</v>
      </c>
      <c r="I23" s="72">
        <v>6154627.6499999985</v>
      </c>
      <c r="J23" s="17">
        <v>2705320.75</v>
      </c>
      <c r="K23" s="73">
        <f t="shared" si="2"/>
        <v>8859948.3999999985</v>
      </c>
      <c r="L23" s="72">
        <v>7391954.1799999997</v>
      </c>
      <c r="M23" s="17">
        <v>2691249.3600000003</v>
      </c>
      <c r="N23" s="73">
        <f t="shared" si="3"/>
        <v>10083203.539999999</v>
      </c>
      <c r="O23" s="77">
        <f t="shared" si="4"/>
        <v>0.13806571830598924</v>
      </c>
      <c r="Q23" s="97">
        <v>-177172.64</v>
      </c>
      <c r="R23" s="65">
        <f t="shared" si="5"/>
        <v>1290738.08</v>
      </c>
    </row>
    <row r="24" spans="1:18" s="70" customFormat="1" x14ac:dyDescent="0.3">
      <c r="A24" s="71" t="s">
        <v>23</v>
      </c>
      <c r="B24" s="72">
        <v>1423840.94</v>
      </c>
      <c r="C24" s="17">
        <v>620760.49</v>
      </c>
      <c r="D24" s="73">
        <f t="shared" si="0"/>
        <v>2044601.43</v>
      </c>
      <c r="E24" s="74">
        <v>1555373.08</v>
      </c>
      <c r="F24" s="75">
        <v>780944.24</v>
      </c>
      <c r="G24" s="76">
        <f t="shared" si="1"/>
        <v>2336317.3200000003</v>
      </c>
      <c r="H24" s="77">
        <f t="shared" si="6"/>
        <v>0.14267616451779563</v>
      </c>
      <c r="I24" s="72">
        <v>5329790.66</v>
      </c>
      <c r="J24" s="17">
        <v>1363638.96</v>
      </c>
      <c r="K24" s="73">
        <f t="shared" si="2"/>
        <v>6693429.6200000001</v>
      </c>
      <c r="L24" s="72">
        <v>6133999.5600000005</v>
      </c>
      <c r="M24" s="17">
        <v>1426421.63</v>
      </c>
      <c r="N24" s="73">
        <f t="shared" si="3"/>
        <v>7560421.1900000004</v>
      </c>
      <c r="O24" s="77">
        <f t="shared" si="4"/>
        <v>0.12952874971739825</v>
      </c>
      <c r="Q24" s="97">
        <v>-75986.039999999994</v>
      </c>
      <c r="R24" s="65">
        <f t="shared" si="5"/>
        <v>704958.2</v>
      </c>
    </row>
    <row r="25" spans="1:18" s="70" customFormat="1" x14ac:dyDescent="0.3">
      <c r="A25" s="71" t="s">
        <v>24</v>
      </c>
      <c r="B25" s="72">
        <v>470885.69</v>
      </c>
      <c r="C25" s="17">
        <v>32450.87</v>
      </c>
      <c r="D25" s="73">
        <f t="shared" si="0"/>
        <v>503336.56</v>
      </c>
      <c r="E25" s="74">
        <v>530589.92000000004</v>
      </c>
      <c r="F25" s="75">
        <v>40227.910000000003</v>
      </c>
      <c r="G25" s="76">
        <f t="shared" si="1"/>
        <v>570817.83000000007</v>
      </c>
      <c r="H25" s="77">
        <f t="shared" si="6"/>
        <v>0.13406788888929522</v>
      </c>
      <c r="I25" s="72">
        <v>1762642.19</v>
      </c>
      <c r="J25" s="17">
        <v>71285.569999999992</v>
      </c>
      <c r="K25" s="73">
        <f t="shared" si="2"/>
        <v>1833927.76</v>
      </c>
      <c r="L25" s="72">
        <v>2092512.94</v>
      </c>
      <c r="M25" s="17">
        <v>72670.200000000012</v>
      </c>
      <c r="N25" s="73">
        <f t="shared" si="3"/>
        <v>2165183.14</v>
      </c>
      <c r="O25" s="77">
        <f t="shared" si="4"/>
        <v>0.18062618780578354</v>
      </c>
      <c r="Q25" s="97">
        <v>-1269.79</v>
      </c>
      <c r="R25" s="65">
        <f t="shared" si="5"/>
        <v>38958.120000000003</v>
      </c>
    </row>
    <row r="26" spans="1:18" s="70" customFormat="1" x14ac:dyDescent="0.3">
      <c r="A26" s="71" t="s">
        <v>25</v>
      </c>
      <c r="B26" s="72">
        <v>544147.81000000006</v>
      </c>
      <c r="C26" s="17">
        <v>149571.19</v>
      </c>
      <c r="D26" s="73">
        <f t="shared" si="0"/>
        <v>693719</v>
      </c>
      <c r="E26" s="74">
        <v>611752.65</v>
      </c>
      <c r="F26" s="75">
        <v>186310.69</v>
      </c>
      <c r="G26" s="76">
        <f t="shared" si="1"/>
        <v>798063.34000000008</v>
      </c>
      <c r="H26" s="77">
        <f t="shared" si="6"/>
        <v>0.15041297701230616</v>
      </c>
      <c r="I26" s="72">
        <v>2036880.53</v>
      </c>
      <c r="J26" s="17">
        <v>328566.49</v>
      </c>
      <c r="K26" s="73">
        <f t="shared" si="2"/>
        <v>2365447.02</v>
      </c>
      <c r="L26" s="72">
        <v>2412598.3199999998</v>
      </c>
      <c r="M26" s="17">
        <v>335002.01</v>
      </c>
      <c r="N26" s="73">
        <f t="shared" si="3"/>
        <v>2747600.33</v>
      </c>
      <c r="O26" s="77">
        <f t="shared" si="4"/>
        <v>0.1615564866889303</v>
      </c>
      <c r="Q26" s="97">
        <v>287.42</v>
      </c>
      <c r="R26" s="65">
        <f t="shared" si="5"/>
        <v>186598.11000000002</v>
      </c>
    </row>
    <row r="27" spans="1:18" s="70" customFormat="1" x14ac:dyDescent="0.3">
      <c r="A27" s="71" t="s">
        <v>26</v>
      </c>
      <c r="B27" s="72">
        <v>1637766.34</v>
      </c>
      <c r="C27" s="17">
        <v>605019.36</v>
      </c>
      <c r="D27" s="73">
        <f t="shared" si="0"/>
        <v>2242785.7000000002</v>
      </c>
      <c r="E27" s="74">
        <v>1882479.9</v>
      </c>
      <c r="F27" s="75">
        <v>860450.15</v>
      </c>
      <c r="G27" s="76">
        <f t="shared" si="1"/>
        <v>2742930.05</v>
      </c>
      <c r="H27" s="77">
        <f t="shared" si="6"/>
        <v>0.22300139955413467</v>
      </c>
      <c r="I27" s="72">
        <v>6130566.6099999994</v>
      </c>
      <c r="J27" s="17">
        <v>1329060.0499999998</v>
      </c>
      <c r="K27" s="73">
        <f t="shared" si="2"/>
        <v>7459626.6599999992</v>
      </c>
      <c r="L27" s="72">
        <v>7424026.4299999997</v>
      </c>
      <c r="M27" s="17">
        <v>1507762.17</v>
      </c>
      <c r="N27" s="73">
        <f t="shared" si="3"/>
        <v>8931788.5999999996</v>
      </c>
      <c r="O27" s="77">
        <f t="shared" si="4"/>
        <v>0.1973506191528358</v>
      </c>
      <c r="Q27" s="97">
        <v>141995.75</v>
      </c>
      <c r="R27" s="65">
        <f t="shared" si="5"/>
        <v>1002445.9</v>
      </c>
    </row>
    <row r="28" spans="1:18" s="70" customFormat="1" x14ac:dyDescent="0.3">
      <c r="A28" s="71" t="s">
        <v>27</v>
      </c>
      <c r="B28" s="72">
        <v>1293977.22</v>
      </c>
      <c r="C28" s="17">
        <v>631815.80000000005</v>
      </c>
      <c r="D28" s="73">
        <f t="shared" si="0"/>
        <v>1925793.02</v>
      </c>
      <c r="E28" s="74">
        <v>1460455.23</v>
      </c>
      <c r="F28" s="75">
        <v>776309.43</v>
      </c>
      <c r="G28" s="76">
        <f t="shared" si="1"/>
        <v>2236764.66</v>
      </c>
      <c r="H28" s="77">
        <f t="shared" si="6"/>
        <v>0.16147718720052273</v>
      </c>
      <c r="I28" s="72">
        <v>4843678.46</v>
      </c>
      <c r="J28" s="17">
        <v>1387924.4</v>
      </c>
      <c r="K28" s="73">
        <f t="shared" si="2"/>
        <v>6231602.8599999994</v>
      </c>
      <c r="L28" s="72">
        <v>5759667.4700000007</v>
      </c>
      <c r="M28" s="17">
        <v>1400224.8599999999</v>
      </c>
      <c r="N28" s="73">
        <f t="shared" si="3"/>
        <v>7159892.3300000001</v>
      </c>
      <c r="O28" s="77">
        <f t="shared" si="4"/>
        <v>0.14896479940315088</v>
      </c>
      <c r="Q28" s="97">
        <v>-28344.79</v>
      </c>
      <c r="R28" s="65">
        <f t="shared" si="5"/>
        <v>747964.64</v>
      </c>
    </row>
    <row r="29" spans="1:18" s="70" customFormat="1" x14ac:dyDescent="0.3">
      <c r="A29" s="71" t="s">
        <v>28</v>
      </c>
      <c r="B29" s="72">
        <v>611001.30000000005</v>
      </c>
      <c r="C29" s="17">
        <v>88528.66</v>
      </c>
      <c r="D29" s="73">
        <f t="shared" si="0"/>
        <v>699529.96000000008</v>
      </c>
      <c r="E29" s="74">
        <v>686463.29</v>
      </c>
      <c r="F29" s="75">
        <v>117936</v>
      </c>
      <c r="G29" s="76">
        <f t="shared" si="1"/>
        <v>804399.29</v>
      </c>
      <c r="H29" s="77">
        <f t="shared" si="6"/>
        <v>0.14991399367655389</v>
      </c>
      <c r="I29" s="72">
        <v>2287129.7800000003</v>
      </c>
      <c r="J29" s="17">
        <v>194472.96000000002</v>
      </c>
      <c r="K29" s="73">
        <f t="shared" si="2"/>
        <v>2481602.7400000002</v>
      </c>
      <c r="L29" s="72">
        <v>2707238.27</v>
      </c>
      <c r="M29" s="17">
        <v>271784.66000000003</v>
      </c>
      <c r="N29" s="73">
        <f t="shared" si="3"/>
        <v>2979022.93</v>
      </c>
      <c r="O29" s="77">
        <f t="shared" si="4"/>
        <v>0.20044311766032297</v>
      </c>
      <c r="Q29" s="97">
        <v>-117935.95</v>
      </c>
      <c r="R29" s="65">
        <f t="shared" si="5"/>
        <v>5.0000000002910383E-2</v>
      </c>
    </row>
    <row r="30" spans="1:18" s="70" customFormat="1" x14ac:dyDescent="0.3">
      <c r="A30" s="71" t="s">
        <v>29</v>
      </c>
      <c r="B30" s="72">
        <v>664970.26</v>
      </c>
      <c r="C30" s="17">
        <v>141715.82999999999</v>
      </c>
      <c r="D30" s="73">
        <f t="shared" si="0"/>
        <v>806686.09</v>
      </c>
      <c r="E30" s="74">
        <v>746740.22</v>
      </c>
      <c r="F30" s="75">
        <v>212060.38</v>
      </c>
      <c r="G30" s="76">
        <f t="shared" si="1"/>
        <v>958800.6</v>
      </c>
      <c r="H30" s="77">
        <f t="shared" si="6"/>
        <v>0.18856716619472147</v>
      </c>
      <c r="I30" s="72">
        <v>2489149.02</v>
      </c>
      <c r="J30" s="17">
        <v>311310.44999999995</v>
      </c>
      <c r="K30" s="73">
        <f t="shared" si="2"/>
        <v>2800459.4699999997</v>
      </c>
      <c r="L30" s="72">
        <v>2944955.2800000003</v>
      </c>
      <c r="M30" s="17">
        <v>347078.64</v>
      </c>
      <c r="N30" s="73">
        <f t="shared" si="3"/>
        <v>3292033.9200000004</v>
      </c>
      <c r="O30" s="77">
        <f t="shared" si="4"/>
        <v>0.17553349915112348</v>
      </c>
      <c r="Q30" s="97">
        <v>121916.52</v>
      </c>
      <c r="R30" s="65">
        <f t="shared" si="5"/>
        <v>333976.90000000002</v>
      </c>
    </row>
    <row r="31" spans="1:18" s="70" customFormat="1" x14ac:dyDescent="0.3">
      <c r="A31" s="71" t="s">
        <v>30</v>
      </c>
      <c r="B31" s="72">
        <v>953176.24</v>
      </c>
      <c r="C31" s="17">
        <v>356102.56</v>
      </c>
      <c r="D31" s="73">
        <f t="shared" si="0"/>
        <v>1309278.8</v>
      </c>
      <c r="E31" s="74">
        <v>1090822.81</v>
      </c>
      <c r="F31" s="75">
        <v>472222.12</v>
      </c>
      <c r="G31" s="76">
        <f t="shared" si="1"/>
        <v>1563044.9300000002</v>
      </c>
      <c r="H31" s="77">
        <f t="shared" si="6"/>
        <v>0.19382130834166111</v>
      </c>
      <c r="I31" s="72">
        <v>3567975.67</v>
      </c>
      <c r="J31" s="17">
        <v>782258.74</v>
      </c>
      <c r="K31" s="73">
        <f t="shared" si="2"/>
        <v>4350234.41</v>
      </c>
      <c r="L31" s="72">
        <v>4301930.33</v>
      </c>
      <c r="M31" s="17">
        <v>860902.87</v>
      </c>
      <c r="N31" s="73">
        <f t="shared" si="3"/>
        <v>5162833.2</v>
      </c>
      <c r="O31" s="77">
        <f t="shared" si="4"/>
        <v>0.18679425369172242</v>
      </c>
      <c r="Q31" s="97">
        <v>-39873.699999999997</v>
      </c>
      <c r="R31" s="65">
        <f t="shared" si="5"/>
        <v>432348.42</v>
      </c>
    </row>
    <row r="32" spans="1:18" s="70" customFormat="1" x14ac:dyDescent="0.3">
      <c r="A32" s="71" t="s">
        <v>31</v>
      </c>
      <c r="B32" s="72">
        <v>486595.01</v>
      </c>
      <c r="C32" s="17">
        <v>40727.14</v>
      </c>
      <c r="D32" s="73">
        <f t="shared" si="0"/>
        <v>527322.15</v>
      </c>
      <c r="E32" s="74">
        <v>544377.35</v>
      </c>
      <c r="F32" s="75">
        <v>54132.36</v>
      </c>
      <c r="G32" s="76">
        <f t="shared" si="1"/>
        <v>598509.71</v>
      </c>
      <c r="H32" s="77">
        <f t="shared" si="6"/>
        <v>0.13499823589811255</v>
      </c>
      <c r="I32" s="72">
        <v>1821446.09</v>
      </c>
      <c r="J32" s="17">
        <v>89466.25</v>
      </c>
      <c r="K32" s="73">
        <f t="shared" si="2"/>
        <v>1910912.34</v>
      </c>
      <c r="L32" s="72">
        <v>2146887.1</v>
      </c>
      <c r="M32" s="17">
        <v>98188.87</v>
      </c>
      <c r="N32" s="73">
        <f t="shared" si="3"/>
        <v>2245075.9700000002</v>
      </c>
      <c r="O32" s="77">
        <f t="shared" si="4"/>
        <v>0.17487125024269834</v>
      </c>
      <c r="Q32" s="97">
        <v>-2876.91</v>
      </c>
      <c r="R32" s="65">
        <f t="shared" si="5"/>
        <v>51255.45</v>
      </c>
    </row>
    <row r="33" spans="1:18" s="70" customFormat="1" x14ac:dyDescent="0.3">
      <c r="A33" s="71" t="s">
        <v>32</v>
      </c>
      <c r="B33" s="72">
        <v>797005.42</v>
      </c>
      <c r="C33" s="17">
        <v>195902.05</v>
      </c>
      <c r="D33" s="73">
        <f t="shared" si="0"/>
        <v>992907.47</v>
      </c>
      <c r="E33" s="74">
        <v>902139.66</v>
      </c>
      <c r="F33" s="75">
        <v>239480.38</v>
      </c>
      <c r="G33" s="76">
        <f t="shared" si="1"/>
        <v>1141620.04</v>
      </c>
      <c r="H33" s="77">
        <f t="shared" si="6"/>
        <v>0.14977485263556334</v>
      </c>
      <c r="I33" s="72">
        <v>2983389.45</v>
      </c>
      <c r="J33" s="17">
        <v>430342.56</v>
      </c>
      <c r="K33" s="73">
        <f t="shared" si="2"/>
        <v>3413732.0100000002</v>
      </c>
      <c r="L33" s="72">
        <v>3557811.5</v>
      </c>
      <c r="M33" s="17">
        <v>436193.04</v>
      </c>
      <c r="N33" s="73">
        <f t="shared" si="3"/>
        <v>3994004.54</v>
      </c>
      <c r="O33" s="77">
        <f t="shared" si="4"/>
        <v>0.16998186392493064</v>
      </c>
      <c r="Q33" s="97">
        <v>-18940.89</v>
      </c>
      <c r="R33" s="65">
        <f t="shared" si="5"/>
        <v>220539.49</v>
      </c>
    </row>
    <row r="34" spans="1:18" s="70" customFormat="1" x14ac:dyDescent="0.3">
      <c r="A34" s="71" t="s">
        <v>33</v>
      </c>
      <c r="B34" s="72">
        <v>550748.6</v>
      </c>
      <c r="C34" s="17">
        <v>74040.13</v>
      </c>
      <c r="D34" s="73">
        <f t="shared" si="0"/>
        <v>624788.73</v>
      </c>
      <c r="E34" s="74">
        <v>610761.68000000005</v>
      </c>
      <c r="F34" s="75">
        <v>88883.92</v>
      </c>
      <c r="G34" s="76">
        <f t="shared" si="1"/>
        <v>699645.60000000009</v>
      </c>
      <c r="H34" s="77">
        <f t="shared" si="6"/>
        <v>0.119811492118304</v>
      </c>
      <c r="I34" s="72">
        <v>2061588.9500000002</v>
      </c>
      <c r="J34" s="17">
        <v>162645.67000000001</v>
      </c>
      <c r="K34" s="73">
        <f t="shared" si="2"/>
        <v>2224234.62</v>
      </c>
      <c r="L34" s="72">
        <v>2408690.1800000002</v>
      </c>
      <c r="M34" s="17">
        <v>163588.88</v>
      </c>
      <c r="N34" s="73">
        <f t="shared" si="3"/>
        <v>2572279.06</v>
      </c>
      <c r="O34" s="77">
        <f t="shared" si="4"/>
        <v>0.1564782945425065</v>
      </c>
      <c r="Q34" s="97">
        <v>-13008.75</v>
      </c>
      <c r="R34" s="65">
        <f t="shared" si="5"/>
        <v>75875.17</v>
      </c>
    </row>
    <row r="35" spans="1:18" s="70" customFormat="1" x14ac:dyDescent="0.3">
      <c r="A35" s="71" t="s">
        <v>34</v>
      </c>
      <c r="B35" s="72">
        <v>2414325.61</v>
      </c>
      <c r="C35" s="17">
        <v>1940911.08</v>
      </c>
      <c r="D35" s="73">
        <f t="shared" si="0"/>
        <v>4355236.6899999995</v>
      </c>
      <c r="E35" s="74">
        <v>2621033.83</v>
      </c>
      <c r="F35" s="75">
        <v>2363973.1</v>
      </c>
      <c r="G35" s="76">
        <f t="shared" si="1"/>
        <v>4985006.93</v>
      </c>
      <c r="H35" s="77">
        <f t="shared" si="6"/>
        <v>0.14460069218419447</v>
      </c>
      <c r="I35" s="72">
        <v>9037421.0599999987</v>
      </c>
      <c r="J35" s="17">
        <v>4263644.33</v>
      </c>
      <c r="K35" s="73">
        <f t="shared" si="2"/>
        <v>13301065.389999999</v>
      </c>
      <c r="L35" s="72">
        <v>10336697.050000001</v>
      </c>
      <c r="M35" s="17">
        <v>4309476.49</v>
      </c>
      <c r="N35" s="73">
        <f t="shared" si="3"/>
        <v>14646173.540000001</v>
      </c>
      <c r="O35" s="77">
        <f t="shared" si="4"/>
        <v>0.10112785033079241</v>
      </c>
      <c r="Q35" s="97">
        <v>-199981.44</v>
      </c>
      <c r="R35" s="65">
        <f t="shared" si="5"/>
        <v>2163991.66</v>
      </c>
    </row>
    <row r="36" spans="1:18" s="70" customFormat="1" x14ac:dyDescent="0.3">
      <c r="A36" s="71" t="s">
        <v>35</v>
      </c>
      <c r="B36" s="72">
        <v>4828209.25</v>
      </c>
      <c r="C36" s="17">
        <v>3236405.3</v>
      </c>
      <c r="D36" s="73">
        <f t="shared" si="0"/>
        <v>8064614.5499999998</v>
      </c>
      <c r="E36" s="74">
        <v>5393589.3799999999</v>
      </c>
      <c r="F36" s="75">
        <v>4061571.81</v>
      </c>
      <c r="G36" s="76">
        <f t="shared" si="1"/>
        <v>9455161.1899999995</v>
      </c>
      <c r="H36" s="77">
        <f t="shared" si="6"/>
        <v>0.17242567904252781</v>
      </c>
      <c r="I36" s="72">
        <v>18073187.710000001</v>
      </c>
      <c r="J36" s="17">
        <v>7109488.4900000002</v>
      </c>
      <c r="K36" s="73">
        <f t="shared" si="2"/>
        <v>25182676.200000003</v>
      </c>
      <c r="L36" s="72">
        <v>21270957.59</v>
      </c>
      <c r="M36" s="17">
        <v>7258483.5999999996</v>
      </c>
      <c r="N36" s="73">
        <f t="shared" si="3"/>
        <v>28529441.189999998</v>
      </c>
      <c r="O36" s="77">
        <f t="shared" si="4"/>
        <v>0.13289949659917366</v>
      </c>
      <c r="Q36" s="97">
        <v>172933.21</v>
      </c>
      <c r="R36" s="65">
        <f t="shared" si="5"/>
        <v>4234505.0200000005</v>
      </c>
    </row>
    <row r="37" spans="1:18" s="70" customFormat="1" x14ac:dyDescent="0.3">
      <c r="A37" s="71" t="s">
        <v>36</v>
      </c>
      <c r="B37" s="72">
        <v>701952.02</v>
      </c>
      <c r="C37" s="17">
        <v>205831.54</v>
      </c>
      <c r="D37" s="73">
        <f t="shared" si="0"/>
        <v>907783.56</v>
      </c>
      <c r="E37" s="74">
        <v>789890.57</v>
      </c>
      <c r="F37" s="75">
        <v>250031.45</v>
      </c>
      <c r="G37" s="76">
        <f t="shared" si="1"/>
        <v>1039922.02</v>
      </c>
      <c r="H37" s="77">
        <f t="shared" si="6"/>
        <v>0.14556163585954329</v>
      </c>
      <c r="I37" s="72">
        <v>2627580.9300000002</v>
      </c>
      <c r="J37" s="17">
        <v>452154.9</v>
      </c>
      <c r="K37" s="73">
        <f t="shared" si="2"/>
        <v>3079735.83</v>
      </c>
      <c r="L37" s="72">
        <v>3115129.4099999997</v>
      </c>
      <c r="M37" s="17">
        <v>456523.67000000004</v>
      </c>
      <c r="N37" s="73">
        <f t="shared" si="3"/>
        <v>3571653.0799999996</v>
      </c>
      <c r="O37" s="77">
        <f t="shared" si="4"/>
        <v>0.15972709256689699</v>
      </c>
      <c r="Q37" s="97">
        <v>-23621.21</v>
      </c>
      <c r="R37" s="65">
        <f t="shared" si="5"/>
        <v>226410.24000000002</v>
      </c>
    </row>
    <row r="38" spans="1:18" s="70" customFormat="1" x14ac:dyDescent="0.3">
      <c r="A38" s="71" t="s">
        <v>37</v>
      </c>
      <c r="B38" s="72">
        <v>539266.87</v>
      </c>
      <c r="C38" s="17">
        <v>38348.720000000001</v>
      </c>
      <c r="D38" s="73">
        <f t="shared" si="0"/>
        <v>577615.59</v>
      </c>
      <c r="E38" s="74">
        <v>607670.28</v>
      </c>
      <c r="F38" s="75">
        <v>51830.89</v>
      </c>
      <c r="G38" s="76">
        <f t="shared" si="1"/>
        <v>659501.17000000004</v>
      </c>
      <c r="H38" s="77">
        <f t="shared" si="6"/>
        <v>0.14176483706057885</v>
      </c>
      <c r="I38" s="72">
        <v>2018609.98</v>
      </c>
      <c r="J38" s="17">
        <v>84241.540000000008</v>
      </c>
      <c r="K38" s="73">
        <f t="shared" si="2"/>
        <v>2102851.52</v>
      </c>
      <c r="L38" s="72">
        <v>2396498.4699999997</v>
      </c>
      <c r="M38" s="17">
        <v>92778.709999999992</v>
      </c>
      <c r="N38" s="73">
        <f t="shared" si="3"/>
        <v>2489277.1799999997</v>
      </c>
      <c r="O38" s="77">
        <f t="shared" si="4"/>
        <v>0.18376269381111587</v>
      </c>
      <c r="Q38" s="97">
        <v>1673.01</v>
      </c>
      <c r="R38" s="65">
        <f t="shared" si="5"/>
        <v>53503.9</v>
      </c>
    </row>
    <row r="39" spans="1:18" s="70" customFormat="1" x14ac:dyDescent="0.3">
      <c r="A39" s="71" t="s">
        <v>38</v>
      </c>
      <c r="B39" s="72">
        <v>508943.56</v>
      </c>
      <c r="C39" s="17">
        <v>58020.07</v>
      </c>
      <c r="D39" s="73">
        <f t="shared" si="0"/>
        <v>566963.63</v>
      </c>
      <c r="E39" s="74">
        <v>570099.53</v>
      </c>
      <c r="F39" s="75">
        <v>83337.440000000002</v>
      </c>
      <c r="G39" s="76">
        <f t="shared" si="1"/>
        <v>653436.97</v>
      </c>
      <c r="H39" s="77">
        <f t="shared" si="6"/>
        <v>0.15252008316653387</v>
      </c>
      <c r="I39" s="72">
        <v>1905102.28</v>
      </c>
      <c r="J39" s="17">
        <v>127454.04000000001</v>
      </c>
      <c r="K39" s="73">
        <f t="shared" si="2"/>
        <v>2032556.32</v>
      </c>
      <c r="L39" s="72">
        <v>2248328.9000000004</v>
      </c>
      <c r="M39" s="17">
        <v>149730.5</v>
      </c>
      <c r="N39" s="73">
        <f t="shared" si="3"/>
        <v>2398059.4000000004</v>
      </c>
      <c r="O39" s="77">
        <f t="shared" si="4"/>
        <v>0.17982433077180371</v>
      </c>
      <c r="Q39" s="97">
        <v>713.39</v>
      </c>
      <c r="R39" s="65">
        <f t="shared" si="5"/>
        <v>84050.83</v>
      </c>
    </row>
    <row r="40" spans="1:18" s="70" customFormat="1" x14ac:dyDescent="0.3">
      <c r="A40" s="71" t="s">
        <v>39</v>
      </c>
      <c r="B40" s="72">
        <v>700578.05</v>
      </c>
      <c r="C40" s="17">
        <v>144647.01</v>
      </c>
      <c r="D40" s="73">
        <f t="shared" si="0"/>
        <v>845225.06</v>
      </c>
      <c r="E40" s="74">
        <v>791010.8</v>
      </c>
      <c r="F40" s="75">
        <v>185201.4</v>
      </c>
      <c r="G40" s="76">
        <f t="shared" si="1"/>
        <v>976212.20000000007</v>
      </c>
      <c r="H40" s="77">
        <f t="shared" si="6"/>
        <v>0.15497309083571187</v>
      </c>
      <c r="I40" s="72">
        <v>2622437.83</v>
      </c>
      <c r="J40" s="17">
        <v>317749.44</v>
      </c>
      <c r="K40" s="73">
        <f t="shared" si="2"/>
        <v>2940187.27</v>
      </c>
      <c r="L40" s="72">
        <v>3119547.3</v>
      </c>
      <c r="M40" s="17">
        <v>332384.26</v>
      </c>
      <c r="N40" s="73">
        <f t="shared" si="3"/>
        <v>3451931.5599999996</v>
      </c>
      <c r="O40" s="77">
        <f t="shared" si="4"/>
        <v>0.17405159706034623</v>
      </c>
      <c r="Q40" s="97">
        <v>2627.29</v>
      </c>
      <c r="R40" s="65">
        <f t="shared" si="5"/>
        <v>187828.69</v>
      </c>
    </row>
    <row r="41" spans="1:18" s="70" customFormat="1" x14ac:dyDescent="0.3">
      <c r="A41" s="71" t="s">
        <v>40</v>
      </c>
      <c r="B41" s="72">
        <v>543254.25</v>
      </c>
      <c r="C41" s="17">
        <v>70013.55</v>
      </c>
      <c r="D41" s="73">
        <f t="shared" si="0"/>
        <v>613267.80000000005</v>
      </c>
      <c r="E41" s="74">
        <v>617569.22</v>
      </c>
      <c r="F41" s="75">
        <v>86678.080000000002</v>
      </c>
      <c r="G41" s="76">
        <f t="shared" si="1"/>
        <v>704247.29999999993</v>
      </c>
      <c r="H41" s="77">
        <f t="shared" si="6"/>
        <v>0.14835199239223051</v>
      </c>
      <c r="I41" s="72">
        <v>2033535.73</v>
      </c>
      <c r="J41" s="17">
        <v>153800.39000000001</v>
      </c>
      <c r="K41" s="73">
        <f t="shared" si="2"/>
        <v>2187336.12</v>
      </c>
      <c r="L41" s="72">
        <v>2435537.4</v>
      </c>
      <c r="M41" s="17">
        <v>155884.25</v>
      </c>
      <c r="N41" s="73">
        <f t="shared" si="3"/>
        <v>2591421.65</v>
      </c>
      <c r="O41" s="77">
        <f t="shared" si="4"/>
        <v>0.18473865370083131</v>
      </c>
      <c r="Q41" s="97">
        <v>88.48</v>
      </c>
      <c r="R41" s="65">
        <f t="shared" si="5"/>
        <v>86766.56</v>
      </c>
    </row>
    <row r="42" spans="1:18" s="70" customFormat="1" x14ac:dyDescent="0.3">
      <c r="A42" s="71" t="s">
        <v>41</v>
      </c>
      <c r="B42" s="72">
        <v>1709222.13</v>
      </c>
      <c r="C42" s="17">
        <v>977375.25</v>
      </c>
      <c r="D42" s="73">
        <f t="shared" si="0"/>
        <v>2686597.38</v>
      </c>
      <c r="E42" s="74">
        <v>1865870.35</v>
      </c>
      <c r="F42" s="75">
        <v>1227614.31</v>
      </c>
      <c r="G42" s="76">
        <f t="shared" si="1"/>
        <v>3093484.66</v>
      </c>
      <c r="H42" s="77">
        <f t="shared" si="6"/>
        <v>0.15145078418858593</v>
      </c>
      <c r="I42" s="72">
        <v>6398043.3999999994</v>
      </c>
      <c r="J42" s="17">
        <v>2147022.85</v>
      </c>
      <c r="K42" s="73">
        <f t="shared" si="2"/>
        <v>8545066.25</v>
      </c>
      <c r="L42" s="72">
        <v>7358522.5500000007</v>
      </c>
      <c r="M42" s="17">
        <v>2224891.38</v>
      </c>
      <c r="N42" s="73">
        <f t="shared" si="3"/>
        <v>9583413.9299999997</v>
      </c>
      <c r="O42" s="77">
        <f t="shared" si="4"/>
        <v>0.12151429253108481</v>
      </c>
      <c r="Q42" s="97">
        <v>-58695.51</v>
      </c>
      <c r="R42" s="65">
        <f t="shared" si="5"/>
        <v>1168918.8</v>
      </c>
    </row>
    <row r="43" spans="1:18" s="70" customFormat="1" x14ac:dyDescent="0.3">
      <c r="A43" s="71" t="s">
        <v>42</v>
      </c>
      <c r="B43" s="72">
        <v>780200.77</v>
      </c>
      <c r="C43" s="17">
        <v>261954.97</v>
      </c>
      <c r="D43" s="73">
        <f t="shared" si="0"/>
        <v>1042155.74</v>
      </c>
      <c r="E43" s="74">
        <v>846623.7</v>
      </c>
      <c r="F43" s="75">
        <v>297814.05</v>
      </c>
      <c r="G43" s="76">
        <f t="shared" si="1"/>
        <v>1144437.75</v>
      </c>
      <c r="H43" s="77">
        <f t="shared" si="6"/>
        <v>9.8144649666277228E-2</v>
      </c>
      <c r="I43" s="72">
        <v>2920485.4499999997</v>
      </c>
      <c r="J43" s="17">
        <v>575442.54</v>
      </c>
      <c r="K43" s="73">
        <f t="shared" si="2"/>
        <v>3495927.9899999998</v>
      </c>
      <c r="L43" s="72">
        <v>3338870.5600000005</v>
      </c>
      <c r="M43" s="17">
        <v>572814.27</v>
      </c>
      <c r="N43" s="73">
        <f t="shared" si="3"/>
        <v>3911684.8300000005</v>
      </c>
      <c r="O43" s="77">
        <f t="shared" si="4"/>
        <v>0.11892603085339881</v>
      </c>
      <c r="Q43" s="97">
        <v>-130813.74</v>
      </c>
      <c r="R43" s="65">
        <f t="shared" si="5"/>
        <v>167000.31</v>
      </c>
    </row>
    <row r="44" spans="1:18" s="70" customFormat="1" x14ac:dyDescent="0.3">
      <c r="A44" s="71" t="s">
        <v>43</v>
      </c>
      <c r="B44" s="72">
        <v>778557.77</v>
      </c>
      <c r="C44" s="17">
        <v>192849.16</v>
      </c>
      <c r="D44" s="73">
        <f t="shared" si="0"/>
        <v>971406.93</v>
      </c>
      <c r="E44" s="74">
        <v>879422.71</v>
      </c>
      <c r="F44" s="75">
        <v>223338.22</v>
      </c>
      <c r="G44" s="76">
        <f t="shared" si="1"/>
        <v>1102760.93</v>
      </c>
      <c r="H44" s="77">
        <f t="shared" si="6"/>
        <v>0.13522036537252191</v>
      </c>
      <c r="I44" s="72">
        <v>2914335.32</v>
      </c>
      <c r="J44" s="17">
        <v>423636.20999999996</v>
      </c>
      <c r="K44" s="73">
        <f t="shared" si="2"/>
        <v>3337971.53</v>
      </c>
      <c r="L44" s="72">
        <v>3468221.59</v>
      </c>
      <c r="M44" s="17">
        <v>403661.53</v>
      </c>
      <c r="N44" s="73">
        <f t="shared" si="3"/>
        <v>3871883.12</v>
      </c>
      <c r="O44" s="77">
        <f t="shared" si="4"/>
        <v>0.15995091186412846</v>
      </c>
      <c r="Q44" s="97">
        <v>-6447.15</v>
      </c>
      <c r="R44" s="65">
        <f t="shared" si="5"/>
        <v>216891.07</v>
      </c>
    </row>
    <row r="45" spans="1:18" s="70" customFormat="1" x14ac:dyDescent="0.3">
      <c r="A45" s="71" t="s">
        <v>44</v>
      </c>
      <c r="B45" s="72">
        <v>615805.37</v>
      </c>
      <c r="C45" s="17">
        <v>146031.46</v>
      </c>
      <c r="D45" s="73">
        <f t="shared" si="0"/>
        <v>761836.83</v>
      </c>
      <c r="E45" s="74">
        <v>691902.87</v>
      </c>
      <c r="F45" s="75">
        <v>189243.31</v>
      </c>
      <c r="G45" s="76">
        <f t="shared" si="1"/>
        <v>881146.17999999993</v>
      </c>
      <c r="H45" s="77">
        <f t="shared" si="6"/>
        <v>0.15660748509625089</v>
      </c>
      <c r="I45" s="72">
        <v>2305112.61</v>
      </c>
      <c r="J45" s="17">
        <v>320790.68999999994</v>
      </c>
      <c r="K45" s="73">
        <f t="shared" si="2"/>
        <v>2625903.2999999998</v>
      </c>
      <c r="L45" s="72">
        <v>2728690.58</v>
      </c>
      <c r="M45" s="17">
        <v>339376.85</v>
      </c>
      <c r="N45" s="73">
        <f t="shared" si="3"/>
        <v>3068067.43</v>
      </c>
      <c r="O45" s="77">
        <f t="shared" si="4"/>
        <v>0.16838553422740299</v>
      </c>
      <c r="Q45" s="97">
        <v>3599.04</v>
      </c>
      <c r="R45" s="65">
        <f t="shared" si="5"/>
        <v>192842.35</v>
      </c>
    </row>
    <row r="46" spans="1:18" s="70" customFormat="1" x14ac:dyDescent="0.3">
      <c r="A46" s="71" t="s">
        <v>45</v>
      </c>
      <c r="B46" s="72">
        <v>502092.95</v>
      </c>
      <c r="C46" s="17">
        <v>46640.2</v>
      </c>
      <c r="D46" s="73">
        <f t="shared" si="0"/>
        <v>548733.15</v>
      </c>
      <c r="E46" s="74">
        <v>557335.38</v>
      </c>
      <c r="F46" s="75">
        <v>61189.78</v>
      </c>
      <c r="G46" s="76">
        <f t="shared" si="1"/>
        <v>618525.16</v>
      </c>
      <c r="H46" s="77">
        <f t="shared" si="6"/>
        <v>0.12718752275126799</v>
      </c>
      <c r="I46" s="72">
        <v>1879458.75</v>
      </c>
      <c r="J46" s="17">
        <v>102455.62</v>
      </c>
      <c r="K46" s="73">
        <f t="shared" si="2"/>
        <v>1981914.37</v>
      </c>
      <c r="L46" s="72">
        <v>2197990.31</v>
      </c>
      <c r="M46" s="17">
        <v>111759.19</v>
      </c>
      <c r="N46" s="73">
        <f t="shared" si="3"/>
        <v>2309749.5</v>
      </c>
      <c r="O46" s="77">
        <f t="shared" si="4"/>
        <v>0.16541336748065461</v>
      </c>
      <c r="Q46" s="97">
        <v>-6000.31</v>
      </c>
      <c r="R46" s="65">
        <f t="shared" si="5"/>
        <v>55189.47</v>
      </c>
    </row>
    <row r="47" spans="1:18" s="70" customFormat="1" x14ac:dyDescent="0.3">
      <c r="A47" s="71" t="s">
        <v>46</v>
      </c>
      <c r="B47" s="72">
        <v>678210.28</v>
      </c>
      <c r="C47" s="17">
        <v>131618.99</v>
      </c>
      <c r="D47" s="73">
        <f t="shared" si="0"/>
        <v>809829.27</v>
      </c>
      <c r="E47" s="74">
        <v>744704.42</v>
      </c>
      <c r="F47" s="75">
        <v>171194.94</v>
      </c>
      <c r="G47" s="76">
        <f t="shared" si="1"/>
        <v>915899.3600000001</v>
      </c>
      <c r="H47" s="77">
        <f t="shared" si="6"/>
        <v>0.13097833571760131</v>
      </c>
      <c r="I47" s="72">
        <v>2538709.7199999997</v>
      </c>
      <c r="J47" s="17">
        <v>289130.5</v>
      </c>
      <c r="K47" s="73">
        <f t="shared" si="2"/>
        <v>2827840.2199999997</v>
      </c>
      <c r="L47" s="72">
        <v>2936926.61</v>
      </c>
      <c r="M47" s="17">
        <v>313429.41000000003</v>
      </c>
      <c r="N47" s="73">
        <f t="shared" si="3"/>
        <v>3250356.02</v>
      </c>
      <c r="O47" s="77">
        <f t="shared" si="4"/>
        <v>0.14941289716856776</v>
      </c>
      <c r="Q47" s="97">
        <v>-19199.53</v>
      </c>
      <c r="R47" s="65">
        <f t="shared" si="5"/>
        <v>151995.41</v>
      </c>
    </row>
    <row r="48" spans="1:18" s="70" customFormat="1" x14ac:dyDescent="0.3">
      <c r="A48" s="71" t="s">
        <v>47</v>
      </c>
      <c r="B48" s="72">
        <v>824465.5</v>
      </c>
      <c r="C48" s="17">
        <v>283842.45</v>
      </c>
      <c r="D48" s="73">
        <f t="shared" si="0"/>
        <v>1108307.95</v>
      </c>
      <c r="E48" s="74">
        <v>918210.63</v>
      </c>
      <c r="F48" s="75">
        <v>364033.9</v>
      </c>
      <c r="G48" s="76">
        <f t="shared" si="1"/>
        <v>1282244.53</v>
      </c>
      <c r="H48" s="77">
        <f t="shared" si="6"/>
        <v>0.15693885440413924</v>
      </c>
      <c r="I48" s="72">
        <v>3086179.3600000003</v>
      </c>
      <c r="J48" s="17">
        <v>623523.27</v>
      </c>
      <c r="K48" s="73">
        <f t="shared" si="2"/>
        <v>3709702.6300000004</v>
      </c>
      <c r="L48" s="72">
        <v>3621191.37</v>
      </c>
      <c r="M48" s="17">
        <v>657706.53</v>
      </c>
      <c r="N48" s="73">
        <f t="shared" si="3"/>
        <v>4278897.9000000004</v>
      </c>
      <c r="O48" s="77">
        <f t="shared" si="4"/>
        <v>0.15343420397014418</v>
      </c>
      <c r="Q48" s="97">
        <v>-9846.7000000000007</v>
      </c>
      <c r="R48" s="65">
        <f t="shared" si="5"/>
        <v>354187.2</v>
      </c>
    </row>
    <row r="49" spans="1:18" s="70" customFormat="1" x14ac:dyDescent="0.3">
      <c r="A49" s="71" t="s">
        <v>48</v>
      </c>
      <c r="B49" s="72">
        <v>1575582.41</v>
      </c>
      <c r="C49" s="17">
        <v>768364.05</v>
      </c>
      <c r="D49" s="73">
        <f t="shared" si="0"/>
        <v>2343946.46</v>
      </c>
      <c r="E49" s="74">
        <v>1783048.82</v>
      </c>
      <c r="F49" s="75">
        <v>943679.21</v>
      </c>
      <c r="G49" s="76">
        <f t="shared" si="1"/>
        <v>2726728.0300000003</v>
      </c>
      <c r="H49" s="77">
        <f t="shared" si="6"/>
        <v>0.1633064477078543</v>
      </c>
      <c r="I49" s="72">
        <v>5897796.7000000002</v>
      </c>
      <c r="J49" s="17">
        <v>1687883.1</v>
      </c>
      <c r="K49" s="73">
        <f t="shared" si="2"/>
        <v>7585679.8000000007</v>
      </c>
      <c r="L49" s="72">
        <v>7031895.3000000007</v>
      </c>
      <c r="M49" s="17">
        <v>1716229.92</v>
      </c>
      <c r="N49" s="73">
        <f t="shared" si="3"/>
        <v>8748125.2200000007</v>
      </c>
      <c r="O49" s="77">
        <f t="shared" si="4"/>
        <v>0.15324208912693615</v>
      </c>
      <c r="Q49" s="97">
        <v>-65489.35</v>
      </c>
      <c r="R49" s="65">
        <f t="shared" si="5"/>
        <v>878189.86</v>
      </c>
    </row>
    <row r="50" spans="1:18" s="70" customFormat="1" x14ac:dyDescent="0.3">
      <c r="A50" s="71" t="s">
        <v>49</v>
      </c>
      <c r="B50" s="72">
        <v>616785.4</v>
      </c>
      <c r="C50" s="17">
        <v>94964.07</v>
      </c>
      <c r="D50" s="73">
        <f t="shared" si="0"/>
        <v>711749.47</v>
      </c>
      <c r="E50" s="74">
        <v>710289.7</v>
      </c>
      <c r="F50" s="75">
        <v>128595.44</v>
      </c>
      <c r="G50" s="76">
        <f t="shared" si="1"/>
        <v>838885.1399999999</v>
      </c>
      <c r="H50" s="77">
        <f t="shared" si="6"/>
        <v>0.1786241864008693</v>
      </c>
      <c r="I50" s="72">
        <v>2308781.11</v>
      </c>
      <c r="J50" s="17">
        <v>208609.77000000002</v>
      </c>
      <c r="K50" s="73">
        <f t="shared" si="2"/>
        <v>2517390.88</v>
      </c>
      <c r="L50" s="72">
        <v>2801203.6100000003</v>
      </c>
      <c r="M50" s="17">
        <v>228511.19</v>
      </c>
      <c r="N50" s="73">
        <f t="shared" si="3"/>
        <v>3029714.8000000003</v>
      </c>
      <c r="O50" s="77">
        <f t="shared" si="4"/>
        <v>0.20351385399473609</v>
      </c>
      <c r="Q50" s="97">
        <v>10087.91</v>
      </c>
      <c r="R50" s="65">
        <f t="shared" si="5"/>
        <v>138683.35</v>
      </c>
    </row>
    <row r="51" spans="1:18" s="70" customFormat="1" x14ac:dyDescent="0.3">
      <c r="A51" s="71" t="s">
        <v>50</v>
      </c>
      <c r="B51" s="72">
        <v>15056081.93</v>
      </c>
      <c r="C51" s="17">
        <v>13991062.640000001</v>
      </c>
      <c r="D51" s="73">
        <f t="shared" si="0"/>
        <v>29047144.57</v>
      </c>
      <c r="E51" s="74">
        <v>16962116.98</v>
      </c>
      <c r="F51" s="75">
        <v>16932195.43</v>
      </c>
      <c r="G51" s="76">
        <f t="shared" si="1"/>
        <v>33894312.409999996</v>
      </c>
      <c r="H51" s="77">
        <f t="shared" si="6"/>
        <v>0.16687243829832998</v>
      </c>
      <c r="I51" s="72">
        <v>56358658.160000004</v>
      </c>
      <c r="J51" s="17">
        <v>30734491.370000001</v>
      </c>
      <c r="K51" s="73">
        <f t="shared" si="2"/>
        <v>87093149.530000001</v>
      </c>
      <c r="L51" s="72">
        <v>66894315.680000007</v>
      </c>
      <c r="M51" s="17">
        <v>30110837.030000001</v>
      </c>
      <c r="N51" s="73">
        <f t="shared" si="3"/>
        <v>97005152.710000008</v>
      </c>
      <c r="O51" s="77">
        <f t="shared" si="4"/>
        <v>0.11380921729769033</v>
      </c>
      <c r="Q51" s="97">
        <v>1251519.54</v>
      </c>
      <c r="R51" s="65">
        <f t="shared" si="5"/>
        <v>18183714.969999999</v>
      </c>
    </row>
    <row r="52" spans="1:18" s="70" customFormat="1" x14ac:dyDescent="0.3">
      <c r="A52" s="71" t="s">
        <v>51</v>
      </c>
      <c r="B52" s="72">
        <v>552112.96</v>
      </c>
      <c r="C52" s="17">
        <v>49251.89</v>
      </c>
      <c r="D52" s="73">
        <f t="shared" si="0"/>
        <v>601364.85</v>
      </c>
      <c r="E52" s="74">
        <v>612021.93000000005</v>
      </c>
      <c r="F52" s="75">
        <v>60003.98</v>
      </c>
      <c r="G52" s="76">
        <f t="shared" si="1"/>
        <v>672025.91</v>
      </c>
      <c r="H52" s="77">
        <f t="shared" si="6"/>
        <v>0.11750114759783536</v>
      </c>
      <c r="I52" s="72">
        <v>2066696.0899999999</v>
      </c>
      <c r="J52" s="17">
        <v>108194.78</v>
      </c>
      <c r="K52" s="73">
        <f t="shared" si="2"/>
        <v>2174890.8699999996</v>
      </c>
      <c r="L52" s="72">
        <v>2413660.3000000003</v>
      </c>
      <c r="M52" s="17">
        <v>108876.38</v>
      </c>
      <c r="N52" s="73">
        <f t="shared" si="3"/>
        <v>2522536.6800000002</v>
      </c>
      <c r="O52" s="77">
        <f t="shared" si="4"/>
        <v>0.15984517420867217</v>
      </c>
      <c r="Q52" s="97">
        <v>-3329.67</v>
      </c>
      <c r="R52" s="65">
        <f t="shared" si="5"/>
        <v>56674.310000000005</v>
      </c>
    </row>
    <row r="53" spans="1:18" s="70" customFormat="1" x14ac:dyDescent="0.3">
      <c r="A53" s="71" t="s">
        <v>52</v>
      </c>
      <c r="B53" s="72">
        <v>494588.98</v>
      </c>
      <c r="C53" s="17">
        <v>50661.7</v>
      </c>
      <c r="D53" s="73">
        <f t="shared" si="0"/>
        <v>545250.67999999993</v>
      </c>
      <c r="E53" s="74">
        <v>555148.78</v>
      </c>
      <c r="F53" s="75">
        <v>65493.08</v>
      </c>
      <c r="G53" s="76">
        <f t="shared" si="1"/>
        <v>620641.86</v>
      </c>
      <c r="H53" s="77">
        <f t="shared" si="6"/>
        <v>0.13826884177384247</v>
      </c>
      <c r="I53" s="72">
        <v>1851369.54</v>
      </c>
      <c r="J53" s="17">
        <v>111289.73</v>
      </c>
      <c r="K53" s="73">
        <f t="shared" si="2"/>
        <v>1962659.27</v>
      </c>
      <c r="L53" s="72">
        <v>2189366.92</v>
      </c>
      <c r="M53" s="17">
        <v>116006.45</v>
      </c>
      <c r="N53" s="73">
        <f t="shared" si="3"/>
        <v>2305373.37</v>
      </c>
      <c r="O53" s="77">
        <f t="shared" si="4"/>
        <v>0.17461721718003553</v>
      </c>
      <c r="Q53" s="97">
        <v>6449.42</v>
      </c>
      <c r="R53" s="65">
        <f t="shared" si="5"/>
        <v>71942.5</v>
      </c>
    </row>
    <row r="54" spans="1:18" s="70" customFormat="1" x14ac:dyDescent="0.3">
      <c r="A54" s="71" t="s">
        <v>53</v>
      </c>
      <c r="B54" s="72">
        <v>529601.06999999995</v>
      </c>
      <c r="C54" s="17">
        <v>73198.289999999994</v>
      </c>
      <c r="D54" s="73">
        <f t="shared" si="0"/>
        <v>602799.35999999999</v>
      </c>
      <c r="E54" s="74">
        <v>598568.42000000004</v>
      </c>
      <c r="F54" s="75">
        <v>137610.06</v>
      </c>
      <c r="G54" s="76">
        <f t="shared" si="1"/>
        <v>736178.48</v>
      </c>
      <c r="H54" s="77">
        <f t="shared" si="6"/>
        <v>0.22126619377963497</v>
      </c>
      <c r="I54" s="72">
        <v>1982428.4899999998</v>
      </c>
      <c r="J54" s="17">
        <v>160796.38</v>
      </c>
      <c r="K54" s="73">
        <f t="shared" si="2"/>
        <v>2143224.8699999996</v>
      </c>
      <c r="L54" s="72">
        <v>2360603.0299999998</v>
      </c>
      <c r="M54" s="17">
        <v>230228.08000000002</v>
      </c>
      <c r="N54" s="73">
        <f t="shared" si="3"/>
        <v>2590831.11</v>
      </c>
      <c r="O54" s="77">
        <f t="shared" si="4"/>
        <v>0.2088470725892615</v>
      </c>
      <c r="Q54" s="97">
        <v>61366.080000000002</v>
      </c>
      <c r="R54" s="65">
        <f t="shared" si="5"/>
        <v>198976.14</v>
      </c>
    </row>
    <row r="55" spans="1:18" s="70" customFormat="1" x14ac:dyDescent="0.3">
      <c r="A55" s="71" t="s">
        <v>54</v>
      </c>
      <c r="B55" s="72">
        <v>522308.49</v>
      </c>
      <c r="C55" s="17">
        <v>76251.179999999993</v>
      </c>
      <c r="D55" s="73">
        <f t="shared" si="0"/>
        <v>598559.66999999993</v>
      </c>
      <c r="E55" s="74">
        <v>590812.99</v>
      </c>
      <c r="F55" s="75">
        <v>89451.32</v>
      </c>
      <c r="G55" s="76">
        <f t="shared" si="1"/>
        <v>680264.31</v>
      </c>
      <c r="H55" s="77">
        <f t="shared" si="6"/>
        <v>0.13650208006830811</v>
      </c>
      <c r="I55" s="72">
        <v>1955130.5399999998</v>
      </c>
      <c r="J55" s="17">
        <v>167502.74</v>
      </c>
      <c r="K55" s="73">
        <f t="shared" si="2"/>
        <v>2122633.2799999998</v>
      </c>
      <c r="L55" s="72">
        <v>2330017.5599999996</v>
      </c>
      <c r="M55" s="17">
        <v>162612.12</v>
      </c>
      <c r="N55" s="73">
        <f t="shared" si="3"/>
        <v>2492629.6799999997</v>
      </c>
      <c r="O55" s="77">
        <f t="shared" si="4"/>
        <v>0.17431009090745997</v>
      </c>
      <c r="Q55" s="97">
        <v>-6100.33</v>
      </c>
      <c r="R55" s="65">
        <f t="shared" si="5"/>
        <v>83350.990000000005</v>
      </c>
    </row>
    <row r="56" spans="1:18" s="70" customFormat="1" x14ac:dyDescent="0.3">
      <c r="A56" s="71" t="s">
        <v>55</v>
      </c>
      <c r="B56" s="72">
        <v>1063487.3799999999</v>
      </c>
      <c r="C56" s="17">
        <v>472223.84</v>
      </c>
      <c r="D56" s="73">
        <f t="shared" si="0"/>
        <v>1535711.22</v>
      </c>
      <c r="E56" s="74">
        <v>1193162.18</v>
      </c>
      <c r="F56" s="75">
        <v>558020.41</v>
      </c>
      <c r="G56" s="76">
        <f t="shared" si="1"/>
        <v>1751182.5899999999</v>
      </c>
      <c r="H56" s="77">
        <f t="shared" si="6"/>
        <v>0.14030721869701512</v>
      </c>
      <c r="I56" s="72">
        <v>3980897.6799999997</v>
      </c>
      <c r="J56" s="17">
        <v>1037345.05</v>
      </c>
      <c r="K56" s="73">
        <f t="shared" si="2"/>
        <v>5018242.7299999995</v>
      </c>
      <c r="L56" s="72">
        <v>4705531.01</v>
      </c>
      <c r="M56" s="17">
        <v>1019082.25</v>
      </c>
      <c r="N56" s="73">
        <f t="shared" si="3"/>
        <v>5724613.2599999998</v>
      </c>
      <c r="O56" s="77">
        <f t="shared" si="4"/>
        <v>0.14076053471411099</v>
      </c>
      <c r="Q56" s="97">
        <v>-53787.37</v>
      </c>
      <c r="R56" s="65">
        <f t="shared" si="5"/>
        <v>504233.04000000004</v>
      </c>
    </row>
    <row r="57" spans="1:18" s="70" customFormat="1" x14ac:dyDescent="0.3">
      <c r="A57" s="71" t="s">
        <v>56</v>
      </c>
      <c r="B57" s="72">
        <v>784591.69</v>
      </c>
      <c r="C57" s="17">
        <v>271433.11</v>
      </c>
      <c r="D57" s="73">
        <f t="shared" si="0"/>
        <v>1056024.7999999998</v>
      </c>
      <c r="E57" s="74">
        <v>913040.34</v>
      </c>
      <c r="F57" s="75">
        <v>354917.28</v>
      </c>
      <c r="G57" s="76">
        <f t="shared" si="1"/>
        <v>1267957.6200000001</v>
      </c>
      <c r="H57" s="77">
        <f t="shared" si="6"/>
        <v>0.20068924517681808</v>
      </c>
      <c r="I57" s="72">
        <v>2936921.78</v>
      </c>
      <c r="J57" s="17">
        <v>596263.40999999992</v>
      </c>
      <c r="K57" s="73">
        <f t="shared" si="2"/>
        <v>3533185.1899999995</v>
      </c>
      <c r="L57" s="72">
        <v>3600801.07</v>
      </c>
      <c r="M57" s="17">
        <v>635711.85000000009</v>
      </c>
      <c r="N57" s="73">
        <f>+SUM(L57:M57)</f>
        <v>4236512.92</v>
      </c>
      <c r="O57" s="77">
        <f t="shared" si="4"/>
        <v>0.19906336412555858</v>
      </c>
      <c r="Q57" s="97">
        <v>9854.08</v>
      </c>
      <c r="R57" s="65">
        <f t="shared" si="5"/>
        <v>364771.36000000004</v>
      </c>
    </row>
    <row r="58" spans="1:18" s="70" customFormat="1" x14ac:dyDescent="0.3">
      <c r="A58" s="71" t="s">
        <v>57</v>
      </c>
      <c r="B58" s="72">
        <v>519992.93</v>
      </c>
      <c r="C58" s="17">
        <v>49099.76</v>
      </c>
      <c r="D58" s="73">
        <f t="shared" si="0"/>
        <v>569092.68999999994</v>
      </c>
      <c r="E58" s="74">
        <v>584371.67000000004</v>
      </c>
      <c r="F58" s="75">
        <v>65199.81</v>
      </c>
      <c r="G58" s="76">
        <f t="shared" si="1"/>
        <v>649571.48</v>
      </c>
      <c r="H58" s="77">
        <f t="shared" si="6"/>
        <v>0.14141596160723835</v>
      </c>
      <c r="I58" s="72">
        <v>1946462.82</v>
      </c>
      <c r="J58" s="17">
        <v>107858.57</v>
      </c>
      <c r="K58" s="73">
        <f t="shared" si="2"/>
        <v>2054321.3900000001</v>
      </c>
      <c r="L58" s="72">
        <v>2304614.63</v>
      </c>
      <c r="M58" s="17">
        <v>115290.18</v>
      </c>
      <c r="N58" s="73">
        <f t="shared" si="3"/>
        <v>2419904.81</v>
      </c>
      <c r="O58" s="77">
        <f t="shared" si="4"/>
        <v>0.17795824050685649</v>
      </c>
      <c r="Q58" s="97">
        <v>7036.61</v>
      </c>
      <c r="R58" s="65">
        <f t="shared" si="5"/>
        <v>72236.42</v>
      </c>
    </row>
    <row r="59" spans="1:18" s="70" customFormat="1" x14ac:dyDescent="0.3">
      <c r="A59" s="71" t="s">
        <v>58</v>
      </c>
      <c r="B59" s="72">
        <v>640988.31999999995</v>
      </c>
      <c r="C59" s="17">
        <v>147628.9</v>
      </c>
      <c r="D59" s="73">
        <f t="shared" si="0"/>
        <v>788617.22</v>
      </c>
      <c r="E59" s="74">
        <v>708900.18</v>
      </c>
      <c r="F59" s="75">
        <v>183295.19</v>
      </c>
      <c r="G59" s="76">
        <f t="shared" si="1"/>
        <v>892195.37000000011</v>
      </c>
      <c r="H59" s="77">
        <f t="shared" si="6"/>
        <v>0.13134147641361449</v>
      </c>
      <c r="I59" s="72">
        <v>2399378.6599999997</v>
      </c>
      <c r="J59" s="17">
        <v>324299.82999999996</v>
      </c>
      <c r="K59" s="73">
        <f t="shared" si="2"/>
        <v>2723678.4899999998</v>
      </c>
      <c r="L59" s="72">
        <v>2795723.71</v>
      </c>
      <c r="M59" s="17">
        <v>330717.56</v>
      </c>
      <c r="N59" s="73">
        <f t="shared" si="3"/>
        <v>3126441.27</v>
      </c>
      <c r="O59" s="77">
        <f t="shared" si="4"/>
        <v>0.14787456797075937</v>
      </c>
      <c r="Q59" s="97">
        <v>-3571.64</v>
      </c>
      <c r="R59" s="65">
        <f t="shared" si="5"/>
        <v>179723.55</v>
      </c>
    </row>
    <row r="60" spans="1:18" s="70" customFormat="1" x14ac:dyDescent="0.3">
      <c r="A60" s="71" t="s">
        <v>59</v>
      </c>
      <c r="B60" s="72">
        <v>1479327.99</v>
      </c>
      <c r="C60" s="17">
        <v>844442.81</v>
      </c>
      <c r="D60" s="73">
        <f t="shared" si="0"/>
        <v>2323770.7999999998</v>
      </c>
      <c r="E60" s="74">
        <v>1650646.39</v>
      </c>
      <c r="F60" s="75">
        <v>1080932.25</v>
      </c>
      <c r="G60" s="76">
        <f t="shared" si="1"/>
        <v>2731578.6399999997</v>
      </c>
      <c r="H60" s="77">
        <f t="shared" si="6"/>
        <v>0.17549400310908458</v>
      </c>
      <c r="I60" s="72">
        <v>5537492.4800000004</v>
      </c>
      <c r="J60" s="17">
        <v>1855007.06</v>
      </c>
      <c r="K60" s="73">
        <f t="shared" si="2"/>
        <v>7392499.540000001</v>
      </c>
      <c r="L60" s="72">
        <v>6509733.4799999995</v>
      </c>
      <c r="M60" s="17">
        <v>1926811.92</v>
      </c>
      <c r="N60" s="73">
        <f t="shared" si="3"/>
        <v>8436545.3999999985</v>
      </c>
      <c r="O60" s="77">
        <f t="shared" si="4"/>
        <v>0.14123042610294134</v>
      </c>
      <c r="Q60" s="97">
        <v>70617.89</v>
      </c>
      <c r="R60" s="65">
        <f t="shared" si="5"/>
        <v>1151550.1399999999</v>
      </c>
    </row>
    <row r="61" spans="1:18" s="70" customFormat="1" x14ac:dyDescent="0.3">
      <c r="A61" s="71" t="s">
        <v>60</v>
      </c>
      <c r="B61" s="72">
        <v>973814.54</v>
      </c>
      <c r="C61" s="17">
        <v>421257.86</v>
      </c>
      <c r="D61" s="73">
        <f t="shared" si="0"/>
        <v>1395072.4</v>
      </c>
      <c r="E61" s="74">
        <v>1089874.92</v>
      </c>
      <c r="F61" s="75">
        <v>532857.25</v>
      </c>
      <c r="G61" s="76">
        <f t="shared" si="1"/>
        <v>1622732.17</v>
      </c>
      <c r="H61" s="77">
        <f t="shared" si="6"/>
        <v>0.16318849831736326</v>
      </c>
      <c r="I61" s="72">
        <v>3645229.95</v>
      </c>
      <c r="J61" s="17">
        <v>925386.89999999991</v>
      </c>
      <c r="K61" s="73">
        <f t="shared" si="2"/>
        <v>4570616.8499999996</v>
      </c>
      <c r="L61" s="72">
        <v>4298192.0999999996</v>
      </c>
      <c r="M61" s="17">
        <v>952369.90999999992</v>
      </c>
      <c r="N61" s="73">
        <f t="shared" si="3"/>
        <v>5250562.01</v>
      </c>
      <c r="O61" s="77">
        <f t="shared" si="4"/>
        <v>0.14876441896458692</v>
      </c>
      <c r="Q61" s="97">
        <v>21633.91</v>
      </c>
      <c r="R61" s="65">
        <f t="shared" si="5"/>
        <v>554491.16</v>
      </c>
    </row>
    <row r="62" spans="1:18" s="70" customFormat="1" x14ac:dyDescent="0.3">
      <c r="A62" s="71" t="s">
        <v>61</v>
      </c>
      <c r="B62" s="72">
        <v>521770.43</v>
      </c>
      <c r="C62" s="17">
        <v>53359.6</v>
      </c>
      <c r="D62" s="73">
        <f t="shared" si="0"/>
        <v>575130.03</v>
      </c>
      <c r="E62" s="74">
        <v>576293.1</v>
      </c>
      <c r="F62" s="75">
        <v>78944.88</v>
      </c>
      <c r="G62" s="76">
        <f t="shared" si="1"/>
        <v>655237.98</v>
      </c>
      <c r="H62" s="77">
        <f t="shared" si="6"/>
        <v>0.13928667574530929</v>
      </c>
      <c r="I62" s="72">
        <v>1953116.45</v>
      </c>
      <c r="J62" s="17">
        <v>117216.28</v>
      </c>
      <c r="K62" s="73">
        <f t="shared" si="2"/>
        <v>2070332.73</v>
      </c>
      <c r="L62" s="72">
        <v>2272754.7799999998</v>
      </c>
      <c r="M62" s="17">
        <v>143003.88</v>
      </c>
      <c r="N62" s="73">
        <f t="shared" si="3"/>
        <v>2415758.6599999997</v>
      </c>
      <c r="O62" s="77">
        <f t="shared" si="4"/>
        <v>0.16684561133320819</v>
      </c>
      <c r="Q62" s="97">
        <v>-3511.93</v>
      </c>
      <c r="R62" s="65">
        <f t="shared" si="5"/>
        <v>75432.950000000012</v>
      </c>
    </row>
    <row r="63" spans="1:18" s="70" customFormat="1" x14ac:dyDescent="0.3">
      <c r="A63" s="71" t="s">
        <v>62</v>
      </c>
      <c r="B63" s="72">
        <v>1155869.71</v>
      </c>
      <c r="C63" s="17">
        <v>573998.57999999996</v>
      </c>
      <c r="D63" s="73">
        <f t="shared" si="0"/>
        <v>1729868.29</v>
      </c>
      <c r="E63" s="74">
        <v>1320491.26</v>
      </c>
      <c r="F63" s="75">
        <v>725626.08</v>
      </c>
      <c r="G63" s="76">
        <f t="shared" si="1"/>
        <v>2046117.3399999999</v>
      </c>
      <c r="H63" s="77">
        <f t="shared" si="6"/>
        <v>0.18281683745991995</v>
      </c>
      <c r="I63" s="72">
        <v>4326707.7300000004</v>
      </c>
      <c r="J63" s="17">
        <v>1260915.99</v>
      </c>
      <c r="K63" s="73">
        <f t="shared" si="2"/>
        <v>5587623.7200000007</v>
      </c>
      <c r="L63" s="72">
        <v>5207684.83</v>
      </c>
      <c r="M63" s="17">
        <v>1339389.92</v>
      </c>
      <c r="N63" s="73">
        <f t="shared" si="3"/>
        <v>6547074.75</v>
      </c>
      <c r="O63" s="77">
        <f t="shared" si="4"/>
        <v>0.17171002882062347</v>
      </c>
      <c r="Q63" s="97">
        <v>-120155.82</v>
      </c>
      <c r="R63" s="65">
        <f t="shared" si="5"/>
        <v>605470.26</v>
      </c>
    </row>
    <row r="64" spans="1:18" s="70" customFormat="1" x14ac:dyDescent="0.3">
      <c r="A64" s="71" t="s">
        <v>63</v>
      </c>
      <c r="B64" s="72">
        <v>561038.93000000005</v>
      </c>
      <c r="C64" s="17">
        <v>61417.81</v>
      </c>
      <c r="D64" s="73">
        <f t="shared" si="0"/>
        <v>622456.74</v>
      </c>
      <c r="E64" s="74">
        <v>623267.31000000006</v>
      </c>
      <c r="F64" s="75">
        <v>78689.88</v>
      </c>
      <c r="G64" s="76">
        <f t="shared" si="1"/>
        <v>701957.19000000006</v>
      </c>
      <c r="H64" s="77">
        <f t="shared" si="6"/>
        <v>0.12772044206638378</v>
      </c>
      <c r="I64" s="72">
        <v>2100108.21</v>
      </c>
      <c r="J64" s="17">
        <v>134917.91999999998</v>
      </c>
      <c r="K64" s="73">
        <f t="shared" si="2"/>
        <v>2235026.13</v>
      </c>
      <c r="L64" s="72">
        <v>2458009.23</v>
      </c>
      <c r="M64" s="17">
        <v>140022.44</v>
      </c>
      <c r="N64" s="73">
        <f t="shared" si="3"/>
        <v>2598031.67</v>
      </c>
      <c r="O64" s="77">
        <f t="shared" si="4"/>
        <v>0.1624166872715711</v>
      </c>
      <c r="Q64" s="97">
        <v>5373.73</v>
      </c>
      <c r="R64" s="65">
        <f t="shared" si="5"/>
        <v>84063.61</v>
      </c>
    </row>
    <row r="65" spans="1:18" s="70" customFormat="1" x14ac:dyDescent="0.3">
      <c r="A65" s="71" t="s">
        <v>64</v>
      </c>
      <c r="B65" s="72">
        <v>521616.7</v>
      </c>
      <c r="C65" s="17">
        <v>34732.93</v>
      </c>
      <c r="D65" s="73">
        <f t="shared" si="0"/>
        <v>556349.63</v>
      </c>
      <c r="E65" s="74">
        <v>571036.64</v>
      </c>
      <c r="F65" s="75">
        <v>37174.160000000003</v>
      </c>
      <c r="G65" s="76">
        <f t="shared" si="1"/>
        <v>608210.80000000005</v>
      </c>
      <c r="H65" s="77">
        <f t="shared" si="6"/>
        <v>9.3216867961249505E-2</v>
      </c>
      <c r="I65" s="72">
        <v>1952541.01</v>
      </c>
      <c r="J65" s="17">
        <v>76298.63</v>
      </c>
      <c r="K65" s="73">
        <f t="shared" si="2"/>
        <v>2028839.6400000001</v>
      </c>
      <c r="L65" s="72">
        <v>2252024.63</v>
      </c>
      <c r="M65" s="17">
        <v>70171.94</v>
      </c>
      <c r="N65" s="73">
        <f t="shared" si="3"/>
        <v>2322196.5699999998</v>
      </c>
      <c r="O65" s="77">
        <f t="shared" si="4"/>
        <v>0.14459345342838414</v>
      </c>
      <c r="Q65" s="97">
        <v>-11652.42</v>
      </c>
      <c r="R65" s="65">
        <f t="shared" si="5"/>
        <v>25521.740000000005</v>
      </c>
    </row>
    <row r="66" spans="1:18" s="70" customFormat="1" x14ac:dyDescent="0.3">
      <c r="A66" s="71" t="s">
        <v>65</v>
      </c>
      <c r="B66" s="72">
        <v>1196291.19</v>
      </c>
      <c r="C66" s="17">
        <v>507803.67</v>
      </c>
      <c r="D66" s="73">
        <f t="shared" si="0"/>
        <v>1704094.8599999999</v>
      </c>
      <c r="E66" s="74">
        <v>1317841.49</v>
      </c>
      <c r="F66" s="75">
        <v>676976.45</v>
      </c>
      <c r="G66" s="76">
        <f t="shared" si="1"/>
        <v>1994817.94</v>
      </c>
      <c r="H66" s="77">
        <f t="shared" si="6"/>
        <v>0.17060263886952876</v>
      </c>
      <c r="I66" s="72">
        <v>4478015.3599999994</v>
      </c>
      <c r="J66" s="17">
        <v>1115504.07</v>
      </c>
      <c r="K66" s="73">
        <f t="shared" si="2"/>
        <v>5593519.4299999997</v>
      </c>
      <c r="L66" s="72">
        <v>5197234.79</v>
      </c>
      <c r="M66" s="17">
        <v>1201460.26</v>
      </c>
      <c r="N66" s="73">
        <f t="shared" si="3"/>
        <v>6398695.0499999998</v>
      </c>
      <c r="O66" s="77">
        <f t="shared" si="4"/>
        <v>0.14394794370098407</v>
      </c>
      <c r="Q66" s="97">
        <v>57741.54</v>
      </c>
      <c r="R66" s="65">
        <f t="shared" si="5"/>
        <v>734717.99</v>
      </c>
    </row>
    <row r="67" spans="1:18" s="70" customFormat="1" x14ac:dyDescent="0.3">
      <c r="A67" s="71" t="s">
        <v>66</v>
      </c>
      <c r="B67" s="72">
        <v>603353.21</v>
      </c>
      <c r="C67" s="17">
        <v>82671.37</v>
      </c>
      <c r="D67" s="73">
        <f t="shared" si="0"/>
        <v>686024.58</v>
      </c>
      <c r="E67" s="74">
        <v>677156.78</v>
      </c>
      <c r="F67" s="75">
        <v>106428.64</v>
      </c>
      <c r="G67" s="76">
        <f t="shared" si="1"/>
        <v>783585.42</v>
      </c>
      <c r="H67" s="77">
        <f t="shared" si="6"/>
        <v>0.14221187235011334</v>
      </c>
      <c r="I67" s="72">
        <v>2258501.08</v>
      </c>
      <c r="J67" s="17">
        <v>181606.13</v>
      </c>
      <c r="K67" s="73">
        <f t="shared" si="2"/>
        <v>2440107.21</v>
      </c>
      <c r="L67" s="72">
        <v>2670535.7199999997</v>
      </c>
      <c r="M67" s="17">
        <v>192268.74</v>
      </c>
      <c r="N67" s="73">
        <f t="shared" si="3"/>
        <v>2862804.46</v>
      </c>
      <c r="O67" s="77">
        <f t="shared" si="4"/>
        <v>0.1732289664436506</v>
      </c>
      <c r="Q67" s="97">
        <v>-2884.78</v>
      </c>
      <c r="R67" s="65">
        <f t="shared" si="5"/>
        <v>103543.86</v>
      </c>
    </row>
    <row r="68" spans="1:18" s="70" customFormat="1" x14ac:dyDescent="0.3">
      <c r="A68" s="71" t="s">
        <v>67</v>
      </c>
      <c r="B68" s="72">
        <v>670033.75</v>
      </c>
      <c r="C68" s="17">
        <v>119265.45</v>
      </c>
      <c r="D68" s="73">
        <f t="shared" si="0"/>
        <v>789299.19999999995</v>
      </c>
      <c r="E68" s="74">
        <v>773550.31</v>
      </c>
      <c r="F68" s="75">
        <v>162295.07999999999</v>
      </c>
      <c r="G68" s="76">
        <f t="shared" si="1"/>
        <v>935845.39</v>
      </c>
      <c r="H68" s="77">
        <f t="shared" si="6"/>
        <v>0.18566620870767392</v>
      </c>
      <c r="I68" s="72">
        <v>2508102.9300000002</v>
      </c>
      <c r="J68" s="17">
        <v>261993.18</v>
      </c>
      <c r="K68" s="73">
        <f t="shared" si="2"/>
        <v>2770096.1100000003</v>
      </c>
      <c r="L68" s="72">
        <v>3050687.53</v>
      </c>
      <c r="M68" s="17">
        <v>294021.20999999996</v>
      </c>
      <c r="N68" s="73">
        <f t="shared" si="3"/>
        <v>3344708.7399999998</v>
      </c>
      <c r="O68" s="77">
        <f t="shared" si="4"/>
        <v>0.2074341853792212</v>
      </c>
      <c r="Q68" s="97">
        <v>-7190.42</v>
      </c>
      <c r="R68" s="65">
        <f t="shared" si="5"/>
        <v>155104.65999999997</v>
      </c>
    </row>
    <row r="69" spans="1:18" s="70" customFormat="1" x14ac:dyDescent="0.3">
      <c r="A69" s="71" t="s">
        <v>68</v>
      </c>
      <c r="B69" s="72">
        <v>506714.47</v>
      </c>
      <c r="C69" s="17">
        <v>38622.57</v>
      </c>
      <c r="D69" s="73">
        <f t="shared" si="0"/>
        <v>545337.03999999992</v>
      </c>
      <c r="E69" s="74">
        <v>565424.72</v>
      </c>
      <c r="F69" s="75">
        <v>60016.73</v>
      </c>
      <c r="G69" s="76">
        <f t="shared" si="1"/>
        <v>625441.44999999995</v>
      </c>
      <c r="H69" s="77">
        <f t="shared" si="6"/>
        <v>0.14688972896467845</v>
      </c>
      <c r="I69" s="72">
        <v>1896758.23</v>
      </c>
      <c r="J69" s="17">
        <v>84843.1</v>
      </c>
      <c r="K69" s="73">
        <f t="shared" si="2"/>
        <v>1981601.33</v>
      </c>
      <c r="L69" s="72">
        <v>2229892.6399999997</v>
      </c>
      <c r="M69" s="17">
        <v>113231.07</v>
      </c>
      <c r="N69" s="73">
        <f t="shared" si="3"/>
        <v>2343123.7099999995</v>
      </c>
      <c r="O69" s="77">
        <f t="shared" si="4"/>
        <v>0.18243951218987098</v>
      </c>
      <c r="Q69" s="97">
        <v>-18596.59</v>
      </c>
      <c r="R69" s="65">
        <f t="shared" si="5"/>
        <v>41420.14</v>
      </c>
    </row>
    <row r="70" spans="1:18" s="70" customFormat="1" x14ac:dyDescent="0.3">
      <c r="A70" s="71" t="s">
        <v>69</v>
      </c>
      <c r="B70" s="72">
        <v>562028.56999999995</v>
      </c>
      <c r="C70" s="17">
        <v>158582.79</v>
      </c>
      <c r="D70" s="73">
        <f t="shared" si="0"/>
        <v>720611.36</v>
      </c>
      <c r="E70" s="74">
        <v>627823.62</v>
      </c>
      <c r="F70" s="75">
        <v>204397.32</v>
      </c>
      <c r="G70" s="76">
        <f t="shared" si="1"/>
        <v>832220.94</v>
      </c>
      <c r="H70" s="77">
        <f t="shared" si="6"/>
        <v>0.15488179370361288</v>
      </c>
      <c r="I70" s="72">
        <v>2103812.67</v>
      </c>
      <c r="J70" s="17">
        <v>348362.48</v>
      </c>
      <c r="K70" s="73">
        <f t="shared" si="2"/>
        <v>2452175.15</v>
      </c>
      <c r="L70" s="72">
        <v>2475978.19</v>
      </c>
      <c r="M70" s="17">
        <v>372673.27</v>
      </c>
      <c r="N70" s="73">
        <f t="shared" si="3"/>
        <v>2848651.46</v>
      </c>
      <c r="O70" s="77">
        <f t="shared" si="4"/>
        <v>0.16168352003730235</v>
      </c>
      <c r="Q70" s="97">
        <v>-17812.46</v>
      </c>
      <c r="R70" s="65">
        <f t="shared" si="5"/>
        <v>186584.86000000002</v>
      </c>
    </row>
    <row r="71" spans="1:18" s="70" customFormat="1" x14ac:dyDescent="0.3">
      <c r="A71" s="71" t="s">
        <v>70</v>
      </c>
      <c r="B71" s="72">
        <v>948228.04</v>
      </c>
      <c r="C71" s="17">
        <v>397402.75</v>
      </c>
      <c r="D71" s="73">
        <f t="shared" ref="D71:D83" si="7">SUM(B71:C71)</f>
        <v>1345630.79</v>
      </c>
      <c r="E71" s="74">
        <v>1048534.17</v>
      </c>
      <c r="F71" s="75">
        <v>580136.19999999995</v>
      </c>
      <c r="G71" s="76">
        <f t="shared" ref="G71:G83" si="8">SUM(E71:F71)</f>
        <v>1628670.37</v>
      </c>
      <c r="H71" s="77">
        <f t="shared" si="6"/>
        <v>0.21033970246771783</v>
      </c>
      <c r="I71" s="72">
        <v>3549453.34</v>
      </c>
      <c r="J71" s="17">
        <v>872983.81</v>
      </c>
      <c r="K71" s="73">
        <f t="shared" ref="K71:K83" si="9">+SUM(I71:J71)</f>
        <v>4422437.1500000004</v>
      </c>
      <c r="L71" s="72">
        <v>4135154.59</v>
      </c>
      <c r="M71" s="17">
        <v>1046049.6</v>
      </c>
      <c r="N71" s="73">
        <f t="shared" ref="N71:N83" si="10">+SUM(L71:M71)</f>
        <v>5181204.1899999995</v>
      </c>
      <c r="O71" s="77">
        <f t="shared" ref="O71:O84" si="11">+(N71/K71)-1</f>
        <v>0.17157214772402107</v>
      </c>
      <c r="Q71" s="97">
        <v>-7961.53</v>
      </c>
      <c r="R71" s="65">
        <f t="shared" ref="R71:R83" si="12">+F71+Q71</f>
        <v>572174.66999999993</v>
      </c>
    </row>
    <row r="72" spans="1:18" s="70" customFormat="1" x14ac:dyDescent="0.3">
      <c r="A72" s="71" t="s">
        <v>71</v>
      </c>
      <c r="B72" s="72">
        <v>624164.46</v>
      </c>
      <c r="C72" s="17">
        <v>70591.679999999993</v>
      </c>
      <c r="D72" s="73">
        <f t="shared" si="7"/>
        <v>694756.1399999999</v>
      </c>
      <c r="E72" s="74">
        <v>692441.44</v>
      </c>
      <c r="F72" s="75">
        <v>99173.6</v>
      </c>
      <c r="G72" s="76">
        <f t="shared" si="8"/>
        <v>791615.03999999992</v>
      </c>
      <c r="H72" s="77">
        <f t="shared" ref="H72:H84" si="13">+(G72/D72)-1</f>
        <v>0.13941424108896694</v>
      </c>
      <c r="I72" s="72">
        <v>2336402.7599999998</v>
      </c>
      <c r="J72" s="17">
        <v>155070.37</v>
      </c>
      <c r="K72" s="73">
        <f t="shared" si="9"/>
        <v>2491473.13</v>
      </c>
      <c r="L72" s="72">
        <v>2730814.57</v>
      </c>
      <c r="M72" s="17">
        <v>189620.64</v>
      </c>
      <c r="N72" s="73">
        <f t="shared" si="10"/>
        <v>2920435.21</v>
      </c>
      <c r="O72" s="77">
        <f t="shared" si="11"/>
        <v>0.17217206753500092</v>
      </c>
      <c r="Q72" s="97">
        <v>-39545.47</v>
      </c>
      <c r="R72" s="65">
        <f t="shared" si="12"/>
        <v>59628.130000000005</v>
      </c>
    </row>
    <row r="73" spans="1:18" s="70" customFormat="1" x14ac:dyDescent="0.3">
      <c r="A73" s="71" t="s">
        <v>72</v>
      </c>
      <c r="B73" s="72">
        <v>970845.62</v>
      </c>
      <c r="C73" s="17">
        <v>374090.25</v>
      </c>
      <c r="D73" s="73">
        <f t="shared" si="7"/>
        <v>1344935.87</v>
      </c>
      <c r="E73" s="74">
        <v>1085340.1499999999</v>
      </c>
      <c r="F73" s="75">
        <v>459879.61</v>
      </c>
      <c r="G73" s="76">
        <f t="shared" si="8"/>
        <v>1545219.7599999998</v>
      </c>
      <c r="H73" s="77">
        <f t="shared" si="13"/>
        <v>0.14891705579984249</v>
      </c>
      <c r="I73" s="72">
        <v>3634116.55</v>
      </c>
      <c r="J73" s="17">
        <v>821772.72</v>
      </c>
      <c r="K73" s="73">
        <f t="shared" si="9"/>
        <v>4455889.2699999996</v>
      </c>
      <c r="L73" s="72">
        <v>4280308.0999999996</v>
      </c>
      <c r="M73" s="17">
        <v>858548.8899999999</v>
      </c>
      <c r="N73" s="73">
        <f t="shared" si="10"/>
        <v>5138856.9899999993</v>
      </c>
      <c r="O73" s="77">
        <f t="shared" si="11"/>
        <v>0.15327304576399392</v>
      </c>
      <c r="Q73" s="97">
        <v>-110245.2</v>
      </c>
      <c r="R73" s="65">
        <f t="shared" si="12"/>
        <v>349634.41</v>
      </c>
    </row>
    <row r="74" spans="1:18" s="70" customFormat="1" x14ac:dyDescent="0.3">
      <c r="A74" s="71" t="s">
        <v>73</v>
      </c>
      <c r="B74" s="72">
        <v>2176418.2799999998</v>
      </c>
      <c r="C74" s="17">
        <v>1581958.48</v>
      </c>
      <c r="D74" s="73">
        <f t="shared" si="7"/>
        <v>3758376.76</v>
      </c>
      <c r="E74" s="74">
        <v>2439545.9900000002</v>
      </c>
      <c r="F74" s="75">
        <v>2093445.18</v>
      </c>
      <c r="G74" s="76">
        <f t="shared" si="8"/>
        <v>4532991.17</v>
      </c>
      <c r="H74" s="77">
        <f t="shared" si="13"/>
        <v>0.20610344823439153</v>
      </c>
      <c r="I74" s="72">
        <v>8146874.7699999996</v>
      </c>
      <c r="J74" s="17">
        <v>3475124.84</v>
      </c>
      <c r="K74" s="73">
        <f t="shared" si="9"/>
        <v>11621999.609999999</v>
      </c>
      <c r="L74" s="72">
        <v>9620954.7400000002</v>
      </c>
      <c r="M74" s="17">
        <v>3993888.1100000003</v>
      </c>
      <c r="N74" s="73">
        <f t="shared" si="10"/>
        <v>13614842.850000001</v>
      </c>
      <c r="O74" s="77">
        <f t="shared" si="11"/>
        <v>0.17147163198020476</v>
      </c>
      <c r="Q74" s="97">
        <v>-805322.08</v>
      </c>
      <c r="R74" s="65">
        <f t="shared" si="12"/>
        <v>1288123.1000000001</v>
      </c>
    </row>
    <row r="75" spans="1:18" s="70" customFormat="1" x14ac:dyDescent="0.3">
      <c r="A75" s="71" t="s">
        <v>74</v>
      </c>
      <c r="B75" s="72">
        <v>569455.67000000004</v>
      </c>
      <c r="C75" s="17">
        <v>83954.4</v>
      </c>
      <c r="D75" s="73">
        <f t="shared" si="7"/>
        <v>653410.07000000007</v>
      </c>
      <c r="E75" s="74">
        <v>637528.68000000005</v>
      </c>
      <c r="F75" s="75">
        <v>109042.51</v>
      </c>
      <c r="G75" s="76">
        <f t="shared" si="8"/>
        <v>746571.19000000006</v>
      </c>
      <c r="H75" s="77">
        <f t="shared" si="13"/>
        <v>0.14257680479273915</v>
      </c>
      <c r="I75" s="72">
        <v>2131614.15</v>
      </c>
      <c r="J75" s="17">
        <v>184424.58000000002</v>
      </c>
      <c r="K75" s="73">
        <f t="shared" si="9"/>
        <v>2316038.73</v>
      </c>
      <c r="L75" s="72">
        <v>2514252.5</v>
      </c>
      <c r="M75" s="17">
        <v>195866.16999999998</v>
      </c>
      <c r="N75" s="73">
        <f t="shared" si="10"/>
        <v>2710118.67</v>
      </c>
      <c r="O75" s="77">
        <f t="shared" si="11"/>
        <v>0.17015256908074239</v>
      </c>
      <c r="Q75" s="97">
        <v>1028.1099999999999</v>
      </c>
      <c r="R75" s="65">
        <f t="shared" si="12"/>
        <v>110070.62</v>
      </c>
    </row>
    <row r="76" spans="1:18" s="70" customFormat="1" x14ac:dyDescent="0.3">
      <c r="A76" s="71" t="s">
        <v>75</v>
      </c>
      <c r="B76" s="72">
        <v>625019.57999999996</v>
      </c>
      <c r="C76" s="17">
        <v>139165</v>
      </c>
      <c r="D76" s="73">
        <f t="shared" si="7"/>
        <v>764184.58</v>
      </c>
      <c r="E76" s="74">
        <v>694746.52</v>
      </c>
      <c r="F76" s="75">
        <v>185456.41</v>
      </c>
      <c r="G76" s="76">
        <f t="shared" si="8"/>
        <v>880202.93</v>
      </c>
      <c r="H76" s="77">
        <f t="shared" si="13"/>
        <v>0.15181979987086369</v>
      </c>
      <c r="I76" s="72">
        <v>2339603.69</v>
      </c>
      <c r="J76" s="17">
        <v>305706.99</v>
      </c>
      <c r="K76" s="73">
        <f t="shared" si="9"/>
        <v>2645310.6799999997</v>
      </c>
      <c r="L76" s="72">
        <v>2739905.25</v>
      </c>
      <c r="M76" s="17">
        <v>335737.73</v>
      </c>
      <c r="N76" s="73">
        <f t="shared" si="10"/>
        <v>3075642.98</v>
      </c>
      <c r="O76" s="77">
        <f t="shared" si="11"/>
        <v>0.16267741375466738</v>
      </c>
      <c r="Q76" s="97">
        <v>-7534.68</v>
      </c>
      <c r="R76" s="65">
        <f t="shared" si="12"/>
        <v>177921.73</v>
      </c>
    </row>
    <row r="77" spans="1:18" s="70" customFormat="1" x14ac:dyDescent="0.3">
      <c r="A77" s="71" t="s">
        <v>76</v>
      </c>
      <c r="B77" s="72">
        <v>518974.46</v>
      </c>
      <c r="C77" s="17">
        <v>47999.3</v>
      </c>
      <c r="D77" s="73">
        <f t="shared" si="7"/>
        <v>566973.76</v>
      </c>
      <c r="E77" s="74">
        <v>582454.36</v>
      </c>
      <c r="F77" s="75">
        <v>59901.98</v>
      </c>
      <c r="G77" s="76">
        <f t="shared" si="8"/>
        <v>642356.34</v>
      </c>
      <c r="H77" s="77">
        <f t="shared" si="13"/>
        <v>0.1329560295700456</v>
      </c>
      <c r="I77" s="72">
        <v>1942650.45</v>
      </c>
      <c r="J77" s="17">
        <v>105441.17</v>
      </c>
      <c r="K77" s="73">
        <f t="shared" si="9"/>
        <v>2048091.6199999999</v>
      </c>
      <c r="L77" s="72">
        <v>2297053.2399999998</v>
      </c>
      <c r="M77" s="17">
        <v>107872.34</v>
      </c>
      <c r="N77" s="73">
        <f t="shared" si="10"/>
        <v>2404925.5799999996</v>
      </c>
      <c r="O77" s="77">
        <f t="shared" si="11"/>
        <v>0.17422753773095345</v>
      </c>
      <c r="Q77" s="97">
        <v>-426.55</v>
      </c>
      <c r="R77" s="65">
        <f t="shared" si="12"/>
        <v>59475.43</v>
      </c>
    </row>
    <row r="78" spans="1:18" s="70" customFormat="1" x14ac:dyDescent="0.3">
      <c r="A78" s="71" t="s">
        <v>77</v>
      </c>
      <c r="B78" s="72">
        <v>1150450.72</v>
      </c>
      <c r="C78" s="17">
        <v>571899.07999999996</v>
      </c>
      <c r="D78" s="73">
        <f t="shared" si="7"/>
        <v>1722349.7999999998</v>
      </c>
      <c r="E78" s="74">
        <v>1301953.6299999999</v>
      </c>
      <c r="F78" s="75">
        <v>768238.34</v>
      </c>
      <c r="G78" s="76">
        <f t="shared" si="8"/>
        <v>2070191.9699999997</v>
      </c>
      <c r="H78" s="77">
        <f t="shared" si="13"/>
        <v>0.20195791238225813</v>
      </c>
      <c r="I78" s="72">
        <v>4306423.09</v>
      </c>
      <c r="J78" s="17">
        <v>1256303.9699999997</v>
      </c>
      <c r="K78" s="73">
        <f t="shared" si="9"/>
        <v>5562727.0599999996</v>
      </c>
      <c r="L78" s="72">
        <v>5134577.09</v>
      </c>
      <c r="M78" s="17">
        <v>1378684.58</v>
      </c>
      <c r="N78" s="73">
        <f t="shared" si="10"/>
        <v>6513261.6699999999</v>
      </c>
      <c r="O78" s="77">
        <f t="shared" si="11"/>
        <v>0.17087565141116245</v>
      </c>
      <c r="Q78" s="97">
        <v>20167.580000000002</v>
      </c>
      <c r="R78" s="65">
        <f t="shared" si="12"/>
        <v>788405.91999999993</v>
      </c>
    </row>
    <row r="79" spans="1:18" s="70" customFormat="1" x14ac:dyDescent="0.3">
      <c r="A79" s="71" t="s">
        <v>78</v>
      </c>
      <c r="B79" s="72">
        <v>728364.81</v>
      </c>
      <c r="C79" s="17">
        <v>207023.28</v>
      </c>
      <c r="D79" s="73">
        <f t="shared" si="7"/>
        <v>935388.09000000008</v>
      </c>
      <c r="E79" s="74">
        <v>856684.22</v>
      </c>
      <c r="F79" s="75">
        <v>244204.46</v>
      </c>
      <c r="G79" s="76">
        <f t="shared" si="8"/>
        <v>1100888.68</v>
      </c>
      <c r="H79" s="77">
        <f t="shared" si="13"/>
        <v>0.17693253930569064</v>
      </c>
      <c r="I79" s="72">
        <v>2726450.59</v>
      </c>
      <c r="J79" s="17">
        <v>454772.83</v>
      </c>
      <c r="K79" s="73">
        <f t="shared" si="9"/>
        <v>3181223.42</v>
      </c>
      <c r="L79" s="72">
        <v>3378546.71</v>
      </c>
      <c r="M79" s="17">
        <v>442853.65</v>
      </c>
      <c r="N79" s="73">
        <f t="shared" si="10"/>
        <v>3821400.36</v>
      </c>
      <c r="O79" s="77">
        <f t="shared" si="11"/>
        <v>0.20123608294069451</v>
      </c>
      <c r="Q79" s="97">
        <v>-12491.42</v>
      </c>
      <c r="R79" s="65">
        <f t="shared" si="12"/>
        <v>231713.03999999998</v>
      </c>
    </row>
    <row r="80" spans="1:18" s="70" customFormat="1" x14ac:dyDescent="0.3">
      <c r="A80" s="71" t="s">
        <v>79</v>
      </c>
      <c r="B80" s="72">
        <v>504302.82</v>
      </c>
      <c r="C80" s="17">
        <v>38546.5</v>
      </c>
      <c r="D80" s="73">
        <f t="shared" si="7"/>
        <v>542849.32000000007</v>
      </c>
      <c r="E80" s="74">
        <v>565090.81000000006</v>
      </c>
      <c r="F80" s="75">
        <v>50479.34</v>
      </c>
      <c r="G80" s="76">
        <f t="shared" si="8"/>
        <v>615570.15</v>
      </c>
      <c r="H80" s="77">
        <f t="shared" si="13"/>
        <v>0.1339613541378295</v>
      </c>
      <c r="I80" s="72">
        <v>1887730.84</v>
      </c>
      <c r="J80" s="17">
        <v>84675.989999999991</v>
      </c>
      <c r="K80" s="73">
        <f t="shared" si="9"/>
        <v>1972406.83</v>
      </c>
      <c r="L80" s="72">
        <v>2228575.7800000003</v>
      </c>
      <c r="M80" s="17">
        <v>89893.22</v>
      </c>
      <c r="N80" s="73">
        <f t="shared" si="10"/>
        <v>2318469.0000000005</v>
      </c>
      <c r="O80" s="77">
        <f t="shared" si="11"/>
        <v>0.17545171956233818</v>
      </c>
      <c r="Q80" s="97">
        <v>3257.81</v>
      </c>
      <c r="R80" s="65">
        <f t="shared" si="12"/>
        <v>53737.149999999994</v>
      </c>
    </row>
    <row r="81" spans="1:18" s="70" customFormat="1" x14ac:dyDescent="0.3">
      <c r="A81" s="71" t="s">
        <v>80</v>
      </c>
      <c r="B81" s="72">
        <v>661905.26</v>
      </c>
      <c r="C81" s="17">
        <v>235635.22</v>
      </c>
      <c r="D81" s="73">
        <f t="shared" si="7"/>
        <v>897540.48</v>
      </c>
      <c r="E81" s="74">
        <v>747504.99</v>
      </c>
      <c r="F81" s="75">
        <v>291145.52</v>
      </c>
      <c r="G81" s="76">
        <f t="shared" si="8"/>
        <v>1038650.51</v>
      </c>
      <c r="H81" s="77">
        <f t="shared" si="13"/>
        <v>0.15721856912793508</v>
      </c>
      <c r="I81" s="72">
        <v>2477675.9500000002</v>
      </c>
      <c r="J81" s="17">
        <v>517625.36</v>
      </c>
      <c r="K81" s="73">
        <f t="shared" si="9"/>
        <v>2995301.31</v>
      </c>
      <c r="L81" s="72">
        <v>2947971.3500000006</v>
      </c>
      <c r="M81" s="17">
        <v>527256.76</v>
      </c>
      <c r="N81" s="73">
        <f t="shared" si="10"/>
        <v>3475228.1100000003</v>
      </c>
      <c r="O81" s="77">
        <f t="shared" si="11"/>
        <v>0.16022655163196253</v>
      </c>
      <c r="Q81" s="97">
        <v>-12775.11</v>
      </c>
      <c r="R81" s="65">
        <f t="shared" si="12"/>
        <v>278370.41000000003</v>
      </c>
    </row>
    <row r="82" spans="1:18" s="70" customFormat="1" x14ac:dyDescent="0.3">
      <c r="A82" s="71" t="s">
        <v>81</v>
      </c>
      <c r="B82" s="72">
        <v>525258.18999999994</v>
      </c>
      <c r="C82" s="17">
        <v>42801.279999999999</v>
      </c>
      <c r="D82" s="73">
        <f t="shared" si="7"/>
        <v>568059.47</v>
      </c>
      <c r="E82" s="74">
        <v>585707.32999999996</v>
      </c>
      <c r="F82" s="75">
        <v>53462.95</v>
      </c>
      <c r="G82" s="76">
        <f t="shared" si="8"/>
        <v>639170.27999999991</v>
      </c>
      <c r="H82" s="77">
        <f t="shared" si="13"/>
        <v>0.12518198138656134</v>
      </c>
      <c r="I82" s="72">
        <v>1966172</v>
      </c>
      <c r="J82" s="17">
        <v>94022.55</v>
      </c>
      <c r="K82" s="73">
        <f t="shared" si="9"/>
        <v>2060194.55</v>
      </c>
      <c r="L82" s="72">
        <v>2309882.13</v>
      </c>
      <c r="M82" s="17">
        <v>98370.5</v>
      </c>
      <c r="N82" s="73">
        <f t="shared" si="10"/>
        <v>2408252.63</v>
      </c>
      <c r="O82" s="77">
        <f t="shared" si="11"/>
        <v>0.16894427761688813</v>
      </c>
      <c r="Q82" s="97">
        <v>-7781.51</v>
      </c>
      <c r="R82" s="65">
        <f>+F82+Q82</f>
        <v>45681.439999999995</v>
      </c>
    </row>
    <row r="83" spans="1:18" s="70" customFormat="1" ht="14.25" thickBot="1" x14ac:dyDescent="0.35">
      <c r="A83" s="78" t="s">
        <v>82</v>
      </c>
      <c r="B83" s="79">
        <v>2043422.31</v>
      </c>
      <c r="C83" s="18">
        <v>1203684.46</v>
      </c>
      <c r="D83" s="80">
        <f t="shared" si="7"/>
        <v>3247106.77</v>
      </c>
      <c r="E83" s="81">
        <v>2269508.1800000002</v>
      </c>
      <c r="F83" s="82">
        <v>1492799.76</v>
      </c>
      <c r="G83" s="83">
        <f t="shared" si="8"/>
        <v>3762307.9400000004</v>
      </c>
      <c r="H83" s="84">
        <f t="shared" si="13"/>
        <v>0.15866468413048218</v>
      </c>
      <c r="I83" s="79">
        <v>7649037.7799999993</v>
      </c>
      <c r="J83" s="18">
        <v>2644161.54</v>
      </c>
      <c r="K83" s="73">
        <f t="shared" si="9"/>
        <v>10293199.32</v>
      </c>
      <c r="L83" s="79">
        <v>8950368.4600000009</v>
      </c>
      <c r="M83" s="18">
        <v>2699402.54</v>
      </c>
      <c r="N83" s="73">
        <f t="shared" si="10"/>
        <v>11649771</v>
      </c>
      <c r="O83" s="84">
        <f t="shared" si="11"/>
        <v>0.13179300602526367</v>
      </c>
      <c r="Q83" s="98">
        <v>-48960.98</v>
      </c>
      <c r="R83" s="65">
        <f t="shared" si="12"/>
        <v>1443838.78</v>
      </c>
    </row>
    <row r="84" spans="1:18" s="70" customFormat="1" ht="14.25" thickBot="1" x14ac:dyDescent="0.35">
      <c r="A84" s="85" t="s">
        <v>95</v>
      </c>
      <c r="B84" s="19">
        <f t="shared" ref="B84:G84" si="14">SUM(B6:B83)</f>
        <v>96081471.779999971</v>
      </c>
      <c r="C84" s="20">
        <f t="shared" si="14"/>
        <v>50712412.229999997</v>
      </c>
      <c r="D84" s="86">
        <f t="shared" si="14"/>
        <v>146793884.01000002</v>
      </c>
      <c r="E84" s="87">
        <f t="shared" si="14"/>
        <v>107714309.35000004</v>
      </c>
      <c r="F84" s="88">
        <f t="shared" si="14"/>
        <v>63752632.079999991</v>
      </c>
      <c r="G84" s="89">
        <f t="shared" si="14"/>
        <v>171466941.42999992</v>
      </c>
      <c r="H84" s="90">
        <f t="shared" si="13"/>
        <v>0.16807960077082695</v>
      </c>
      <c r="I84" s="19">
        <f>SUM(I6:I83)</f>
        <v>359656838.34999985</v>
      </c>
      <c r="J84" s="20">
        <f t="shared" ref="J84:N84" si="15">SUM(J6:J83)</f>
        <v>111401134.66999999</v>
      </c>
      <c r="K84" s="86">
        <f t="shared" si="15"/>
        <v>471057973.0200001</v>
      </c>
      <c r="L84" s="19">
        <f t="shared" si="15"/>
        <v>424798096.96000004</v>
      </c>
      <c r="M84" s="20">
        <f t="shared" si="15"/>
        <v>114714458.18000001</v>
      </c>
      <c r="N84" s="86">
        <f t="shared" si="15"/>
        <v>539512555.1400001</v>
      </c>
      <c r="O84" s="90">
        <f t="shared" si="11"/>
        <v>0.14532092871951785</v>
      </c>
      <c r="Q84" s="99">
        <f t="shared" ref="Q84:R84" si="16">+SUM(Q6:Q83)</f>
        <v>93014.570000000385</v>
      </c>
      <c r="R84" s="86">
        <f>+SUM(R6:R83)</f>
        <v>63845646.649999984</v>
      </c>
    </row>
    <row r="85" spans="1:18" x14ac:dyDescent="0.25">
      <c r="H85" s="4"/>
    </row>
    <row r="86" spans="1:18" x14ac:dyDescent="0.25">
      <c r="H86" s="4"/>
    </row>
  </sheetData>
  <mergeCells count="10">
    <mergeCell ref="A4:A5"/>
    <mergeCell ref="Q4:Q5"/>
    <mergeCell ref="R4:R5"/>
    <mergeCell ref="Q2:R2"/>
    <mergeCell ref="B3:D3"/>
    <mergeCell ref="E3:G3"/>
    <mergeCell ref="H3:H5"/>
    <mergeCell ref="I3:K3"/>
    <mergeCell ref="L3:N3"/>
    <mergeCell ref="O3:O5"/>
  </mergeCells>
  <printOptions verticalCentered="1"/>
  <pageMargins left="0.17" right="0" top="0.15748031496062992" bottom="0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90</v>
      </c>
    </row>
    <row r="2" spans="1:7" x14ac:dyDescent="0.25">
      <c r="A2" s="1"/>
    </row>
    <row r="3" spans="1:7" s="6" customFormat="1" ht="13.5" customHeight="1" x14ac:dyDescent="0.25">
      <c r="A3" s="5"/>
      <c r="B3" s="108" t="s">
        <v>4</v>
      </c>
      <c r="C3" s="109"/>
      <c r="D3" s="5"/>
      <c r="E3" s="108" t="s">
        <v>4</v>
      </c>
      <c r="F3" s="109"/>
      <c r="G3" s="5"/>
    </row>
    <row r="4" spans="1:7" ht="15" customHeight="1" x14ac:dyDescent="0.25">
      <c r="A4" s="110" t="s">
        <v>83</v>
      </c>
      <c r="B4" s="25">
        <v>42217</v>
      </c>
      <c r="C4" s="26">
        <v>42583</v>
      </c>
      <c r="D4" s="100" t="s">
        <v>85</v>
      </c>
      <c r="E4" s="21" t="s">
        <v>86</v>
      </c>
      <c r="F4" s="7" t="s">
        <v>87</v>
      </c>
      <c r="G4" s="100" t="s">
        <v>85</v>
      </c>
    </row>
    <row r="5" spans="1:7" s="10" customFormat="1" ht="15" customHeight="1" x14ac:dyDescent="0.2">
      <c r="A5" s="111"/>
      <c r="B5" s="27" t="s">
        <v>84</v>
      </c>
      <c r="C5" s="9" t="s">
        <v>84</v>
      </c>
      <c r="D5" s="101"/>
      <c r="E5" s="27" t="s">
        <v>84</v>
      </c>
      <c r="F5" s="9" t="s">
        <v>84</v>
      </c>
      <c r="G5" s="101"/>
    </row>
    <row r="6" spans="1:7" s="13" customFormat="1" x14ac:dyDescent="0.3">
      <c r="A6" s="11" t="s">
        <v>5</v>
      </c>
      <c r="B6" s="17">
        <v>94574.720000000001</v>
      </c>
      <c r="C6" s="17">
        <v>91925.989999999962</v>
      </c>
      <c r="D6" s="12">
        <f>+(C6/B6)-1</f>
        <v>-2.8006744296996455E-2</v>
      </c>
      <c r="E6" s="17">
        <v>850506.42999999993</v>
      </c>
      <c r="F6" s="17">
        <v>1083681.4099999997</v>
      </c>
      <c r="G6" s="12">
        <f>+(F6/E6)-1</f>
        <v>0.27416016125827491</v>
      </c>
    </row>
    <row r="7" spans="1:7" s="13" customFormat="1" x14ac:dyDescent="0.3">
      <c r="A7" s="11" t="s">
        <v>6</v>
      </c>
      <c r="B7" s="17">
        <v>110797.51000000002</v>
      </c>
      <c r="C7" s="17">
        <v>106743.54</v>
      </c>
      <c r="D7" s="12">
        <f t="shared" ref="D7:D70" si="0">+(C7/B7)-1</f>
        <v>-3.6588999157111335E-2</v>
      </c>
      <c r="E7" s="17">
        <v>996397.44999999984</v>
      </c>
      <c r="F7" s="17">
        <v>1258359.8899999994</v>
      </c>
      <c r="G7" s="12">
        <f t="shared" ref="G7:G70" si="1">+(F7/E7)-1</f>
        <v>0.26290958492517191</v>
      </c>
    </row>
    <row r="8" spans="1:7" s="13" customFormat="1" x14ac:dyDescent="0.3">
      <c r="A8" s="11" t="s">
        <v>7</v>
      </c>
      <c r="B8" s="17">
        <v>102283.20000000001</v>
      </c>
      <c r="C8" s="17">
        <v>99213.440000000017</v>
      </c>
      <c r="D8" s="12">
        <f t="shared" si="0"/>
        <v>-3.0012357845667692E-2</v>
      </c>
      <c r="E8" s="17">
        <v>919828.3600000001</v>
      </c>
      <c r="F8" s="17">
        <v>1169590.6500000001</v>
      </c>
      <c r="G8" s="12">
        <f t="shared" si="1"/>
        <v>0.27153140831622102</v>
      </c>
    </row>
    <row r="9" spans="1:7" s="13" customFormat="1" x14ac:dyDescent="0.3">
      <c r="A9" s="11" t="s">
        <v>8</v>
      </c>
      <c r="B9" s="17">
        <v>102452.65000000001</v>
      </c>
      <c r="C9" s="17">
        <v>100039.82</v>
      </c>
      <c r="D9" s="12">
        <f t="shared" si="0"/>
        <v>-2.355068414531003E-2</v>
      </c>
      <c r="E9" s="17">
        <v>921352.32</v>
      </c>
      <c r="F9" s="17">
        <v>1179331.9799999995</v>
      </c>
      <c r="G9" s="12">
        <f t="shared" si="1"/>
        <v>0.28000109664889061</v>
      </c>
    </row>
    <row r="10" spans="1:7" s="13" customFormat="1" x14ac:dyDescent="0.3">
      <c r="A10" s="11" t="s">
        <v>9</v>
      </c>
      <c r="B10" s="17">
        <v>186959.63</v>
      </c>
      <c r="C10" s="17">
        <v>180681.61</v>
      </c>
      <c r="D10" s="12">
        <f t="shared" si="0"/>
        <v>-3.3579548697224237E-2</v>
      </c>
      <c r="E10" s="17">
        <v>1681320.1900000002</v>
      </c>
      <c r="F10" s="17">
        <v>2129988.5000000005</v>
      </c>
      <c r="G10" s="12">
        <f t="shared" si="1"/>
        <v>0.26685476845430633</v>
      </c>
    </row>
    <row r="11" spans="1:7" s="13" customFormat="1" x14ac:dyDescent="0.3">
      <c r="A11" s="11" t="s">
        <v>10</v>
      </c>
      <c r="B11" s="17">
        <v>173480.15000000002</v>
      </c>
      <c r="C11" s="17">
        <v>166166.88000000003</v>
      </c>
      <c r="D11" s="12">
        <f t="shared" si="0"/>
        <v>-4.2156235165810019E-2</v>
      </c>
      <c r="E11" s="17">
        <v>1560099.8499999996</v>
      </c>
      <c r="F11" s="17">
        <v>1958879.8200000005</v>
      </c>
      <c r="G11" s="12">
        <f t="shared" si="1"/>
        <v>0.25561182510209268</v>
      </c>
    </row>
    <row r="12" spans="1:7" s="13" customFormat="1" x14ac:dyDescent="0.3">
      <c r="A12" s="11" t="s">
        <v>11</v>
      </c>
      <c r="B12" s="17">
        <v>109180.12999999999</v>
      </c>
      <c r="C12" s="17">
        <v>110225.82000000002</v>
      </c>
      <c r="D12" s="12">
        <f t="shared" si="0"/>
        <v>9.5776584988498392E-3</v>
      </c>
      <c r="E12" s="17">
        <v>981852.38000000047</v>
      </c>
      <c r="F12" s="17">
        <v>1299411.3099999989</v>
      </c>
      <c r="G12" s="12">
        <f t="shared" si="1"/>
        <v>0.32342838543610619</v>
      </c>
    </row>
    <row r="13" spans="1:7" s="13" customFormat="1" x14ac:dyDescent="0.3">
      <c r="A13" s="11" t="s">
        <v>12</v>
      </c>
      <c r="B13" s="17">
        <v>101164.78</v>
      </c>
      <c r="C13" s="17">
        <v>98941.639999999985</v>
      </c>
      <c r="D13" s="12">
        <f t="shared" si="0"/>
        <v>-2.197543453363926E-2</v>
      </c>
      <c r="E13" s="17">
        <v>909770.42000000016</v>
      </c>
      <c r="F13" s="17">
        <v>1166386.5100000005</v>
      </c>
      <c r="G13" s="12">
        <f t="shared" si="1"/>
        <v>0.28206686473715004</v>
      </c>
    </row>
    <row r="14" spans="1:7" s="13" customFormat="1" x14ac:dyDescent="0.3">
      <c r="A14" s="11" t="s">
        <v>13</v>
      </c>
      <c r="B14" s="17">
        <v>144962.21</v>
      </c>
      <c r="C14" s="17">
        <v>138864.89000000001</v>
      </c>
      <c r="D14" s="12">
        <f t="shared" si="0"/>
        <v>-4.2061444841382967E-2</v>
      </c>
      <c r="E14" s="17">
        <v>1303639.1100000001</v>
      </c>
      <c r="F14" s="17">
        <v>1637026.8100000015</v>
      </c>
      <c r="G14" s="12">
        <f t="shared" si="1"/>
        <v>0.25573619067013209</v>
      </c>
    </row>
    <row r="15" spans="1:7" s="13" customFormat="1" x14ac:dyDescent="0.3">
      <c r="A15" s="11" t="s">
        <v>14</v>
      </c>
      <c r="B15" s="17">
        <v>489420.20000000013</v>
      </c>
      <c r="C15" s="17">
        <v>484772.16</v>
      </c>
      <c r="D15" s="12">
        <f t="shared" si="0"/>
        <v>-9.4970334285346958E-3</v>
      </c>
      <c r="E15" s="17">
        <v>4401335.3499999996</v>
      </c>
      <c r="F15" s="17">
        <v>5714799.0300000012</v>
      </c>
      <c r="G15" s="12">
        <f t="shared" si="1"/>
        <v>0.29842390446344913</v>
      </c>
    </row>
    <row r="16" spans="1:7" s="13" customFormat="1" x14ac:dyDescent="0.3">
      <c r="A16" s="11" t="s">
        <v>15</v>
      </c>
      <c r="B16" s="17">
        <v>408944.44</v>
      </c>
      <c r="C16" s="17">
        <v>400653.49000000005</v>
      </c>
      <c r="D16" s="12">
        <f t="shared" si="0"/>
        <v>-2.0274025488645764E-2</v>
      </c>
      <c r="E16" s="17">
        <v>3677620.1700000004</v>
      </c>
      <c r="F16" s="17">
        <v>4723155.4899999993</v>
      </c>
      <c r="G16" s="12">
        <f t="shared" si="1"/>
        <v>0.28429671137027701</v>
      </c>
    </row>
    <row r="17" spans="1:7" s="13" customFormat="1" x14ac:dyDescent="0.3">
      <c r="A17" s="11" t="s">
        <v>16</v>
      </c>
      <c r="B17" s="17">
        <v>115154.48999999999</v>
      </c>
      <c r="C17" s="17">
        <v>116504.51999999996</v>
      </c>
      <c r="D17" s="12">
        <f t="shared" si="0"/>
        <v>1.1723641865809764E-2</v>
      </c>
      <c r="E17" s="17">
        <v>1035579.4099999999</v>
      </c>
      <c r="F17" s="17">
        <v>1373428.6199999996</v>
      </c>
      <c r="G17" s="12">
        <f t="shared" si="1"/>
        <v>0.32624172201337975</v>
      </c>
    </row>
    <row r="18" spans="1:7" s="13" customFormat="1" x14ac:dyDescent="0.3">
      <c r="A18" s="11" t="s">
        <v>17</v>
      </c>
      <c r="B18" s="17">
        <v>104017.32</v>
      </c>
      <c r="C18" s="17">
        <v>101024.82</v>
      </c>
      <c r="D18" s="12">
        <f t="shared" si="0"/>
        <v>-2.8769247275357568E-2</v>
      </c>
      <c r="E18" s="17">
        <v>935423.24999999965</v>
      </c>
      <c r="F18" s="17">
        <v>1190944.2699999993</v>
      </c>
      <c r="G18" s="12">
        <f t="shared" si="1"/>
        <v>0.27316086060507883</v>
      </c>
    </row>
    <row r="19" spans="1:7" s="13" customFormat="1" x14ac:dyDescent="0.3">
      <c r="A19" s="11" t="s">
        <v>18</v>
      </c>
      <c r="B19" s="17">
        <v>96609.95</v>
      </c>
      <c r="C19" s="17">
        <v>93461.849999999991</v>
      </c>
      <c r="D19" s="12">
        <f t="shared" si="0"/>
        <v>-3.2585670523584853E-2</v>
      </c>
      <c r="E19" s="17">
        <v>868810.69000000029</v>
      </c>
      <c r="F19" s="17">
        <v>1101787.9000000006</v>
      </c>
      <c r="G19" s="12">
        <f t="shared" si="1"/>
        <v>0.26815647261430486</v>
      </c>
    </row>
    <row r="20" spans="1:7" s="13" customFormat="1" x14ac:dyDescent="0.3">
      <c r="A20" s="11" t="s">
        <v>19</v>
      </c>
      <c r="B20" s="17">
        <v>847534.6399999999</v>
      </c>
      <c r="C20" s="17">
        <v>813501.3899999999</v>
      </c>
      <c r="D20" s="12">
        <f t="shared" si="0"/>
        <v>-4.0155585853104525E-2</v>
      </c>
      <c r="E20" s="17">
        <v>7621843.709999999</v>
      </c>
      <c r="F20" s="17">
        <v>9590066.410000002</v>
      </c>
      <c r="G20" s="12">
        <f t="shared" si="1"/>
        <v>0.25823446070111067</v>
      </c>
    </row>
    <row r="21" spans="1:7" s="13" customFormat="1" x14ac:dyDescent="0.3">
      <c r="A21" s="11" t="s">
        <v>20</v>
      </c>
      <c r="B21" s="17">
        <v>1753059.8099999996</v>
      </c>
      <c r="C21" s="17">
        <v>1680118.2499999998</v>
      </c>
      <c r="D21" s="12">
        <f t="shared" si="0"/>
        <v>-4.1608141139234611E-2</v>
      </c>
      <c r="E21" s="17">
        <v>15765193.919999996</v>
      </c>
      <c r="F21" s="17">
        <v>19806291.41</v>
      </c>
      <c r="G21" s="12">
        <f t="shared" si="1"/>
        <v>0.25633033824426343</v>
      </c>
    </row>
    <row r="22" spans="1:7" s="13" customFormat="1" x14ac:dyDescent="0.3">
      <c r="A22" s="11" t="s">
        <v>21</v>
      </c>
      <c r="B22" s="17">
        <v>100294.86000000002</v>
      </c>
      <c r="C22" s="17">
        <v>96336.760000000009</v>
      </c>
      <c r="D22" s="12">
        <f t="shared" si="0"/>
        <v>-3.9464634578481927E-2</v>
      </c>
      <c r="E22" s="17">
        <v>901947.62000000046</v>
      </c>
      <c r="F22" s="17">
        <v>1135678.5299999996</v>
      </c>
      <c r="G22" s="12">
        <f t="shared" si="1"/>
        <v>0.25914022590358288</v>
      </c>
    </row>
    <row r="23" spans="1:7" s="13" customFormat="1" x14ac:dyDescent="0.3">
      <c r="A23" s="11" t="s">
        <v>22</v>
      </c>
      <c r="B23" s="17">
        <v>322206.20999999996</v>
      </c>
      <c r="C23" s="17">
        <v>317421.36000000004</v>
      </c>
      <c r="D23" s="12">
        <f t="shared" si="0"/>
        <v>-1.4850272438882928E-2</v>
      </c>
      <c r="E23" s="17">
        <v>2897587.140000002</v>
      </c>
      <c r="F23" s="17">
        <v>3741962.99</v>
      </c>
      <c r="G23" s="12">
        <f t="shared" si="1"/>
        <v>0.2914065424793395</v>
      </c>
    </row>
    <row r="24" spans="1:7" s="13" customFormat="1" x14ac:dyDescent="0.3">
      <c r="A24" s="11" t="s">
        <v>23</v>
      </c>
      <c r="B24" s="17">
        <v>279024.46000000002</v>
      </c>
      <c r="C24" s="17">
        <v>263402.94</v>
      </c>
      <c r="D24" s="12">
        <f t="shared" si="0"/>
        <v>-5.5986202786666106E-2</v>
      </c>
      <c r="E24" s="17">
        <v>2509255.439999999</v>
      </c>
      <c r="F24" s="17">
        <v>3105159.8599999971</v>
      </c>
      <c r="G24" s="12">
        <f t="shared" si="1"/>
        <v>0.23748256574468085</v>
      </c>
    </row>
    <row r="25" spans="1:7" s="13" customFormat="1" x14ac:dyDescent="0.3">
      <c r="A25" s="11" t="s">
        <v>24</v>
      </c>
      <c r="B25" s="17">
        <v>92277.66</v>
      </c>
      <c r="C25" s="17">
        <v>89855.609999999986</v>
      </c>
      <c r="D25" s="12">
        <f t="shared" si="0"/>
        <v>-2.6247414596339058E-2</v>
      </c>
      <c r="E25" s="17">
        <v>829848.61</v>
      </c>
      <c r="F25" s="17">
        <v>1059274.1800000002</v>
      </c>
      <c r="G25" s="12">
        <f t="shared" si="1"/>
        <v>0.27646677627139749</v>
      </c>
    </row>
    <row r="26" spans="1:7" s="13" customFormat="1" x14ac:dyDescent="0.3">
      <c r="A26" s="11" t="s">
        <v>25</v>
      </c>
      <c r="B26" s="17">
        <v>106634.50000000001</v>
      </c>
      <c r="C26" s="17">
        <v>103600.50999999998</v>
      </c>
      <c r="D26" s="12">
        <f t="shared" si="0"/>
        <v>-2.8452236377532913E-2</v>
      </c>
      <c r="E26" s="17">
        <v>958959.56</v>
      </c>
      <c r="F26" s="17">
        <v>1221308.0999999996</v>
      </c>
      <c r="G26" s="12">
        <f t="shared" si="1"/>
        <v>0.27357622880364163</v>
      </c>
    </row>
    <row r="27" spans="1:7" s="13" customFormat="1" x14ac:dyDescent="0.3">
      <c r="A27" s="11" t="s">
        <v>26</v>
      </c>
      <c r="B27" s="17">
        <v>320946.59000000003</v>
      </c>
      <c r="C27" s="17">
        <v>318798.60000000003</v>
      </c>
      <c r="D27" s="12">
        <f t="shared" si="0"/>
        <v>-6.6926712011490253E-3</v>
      </c>
      <c r="E27" s="17">
        <v>2886259.28</v>
      </c>
      <c r="F27" s="17">
        <v>3758198.6100000027</v>
      </c>
      <c r="G27" s="12">
        <f t="shared" si="1"/>
        <v>0.30210013911155031</v>
      </c>
    </row>
    <row r="28" spans="1:7" s="13" customFormat="1" x14ac:dyDescent="0.3">
      <c r="A28" s="11" t="s">
        <v>27</v>
      </c>
      <c r="B28" s="17">
        <v>253575.56999999998</v>
      </c>
      <c r="C28" s="17">
        <v>247328.61</v>
      </c>
      <c r="D28" s="12">
        <f t="shared" si="0"/>
        <v>-2.4635496234909349E-2</v>
      </c>
      <c r="E28" s="17">
        <v>2280394.7499999995</v>
      </c>
      <c r="F28" s="17">
        <v>2915665.11</v>
      </c>
      <c r="G28" s="12">
        <f t="shared" si="1"/>
        <v>0.27857911881265318</v>
      </c>
    </row>
    <row r="29" spans="1:7" s="13" customFormat="1" x14ac:dyDescent="0.3">
      <c r="A29" s="11" t="s">
        <v>28</v>
      </c>
      <c r="B29" s="17">
        <v>119735.51000000001</v>
      </c>
      <c r="C29" s="17">
        <v>116252.79</v>
      </c>
      <c r="D29" s="12">
        <f t="shared" si="0"/>
        <v>-2.9086776345630616E-2</v>
      </c>
      <c r="E29" s="17">
        <v>1076776.47</v>
      </c>
      <c r="F29" s="17">
        <v>1370461.0399999998</v>
      </c>
      <c r="G29" s="12">
        <f t="shared" si="1"/>
        <v>0.27274423075013865</v>
      </c>
    </row>
    <row r="30" spans="1:7" s="13" customFormat="1" x14ac:dyDescent="0.3">
      <c r="A30" s="11" t="s">
        <v>29</v>
      </c>
      <c r="B30" s="17">
        <v>130311.57999999999</v>
      </c>
      <c r="C30" s="17">
        <v>126460.69</v>
      </c>
      <c r="D30" s="12">
        <f t="shared" si="0"/>
        <v>-2.9551402876091148E-2</v>
      </c>
      <c r="E30" s="17">
        <v>1171886.6900000004</v>
      </c>
      <c r="F30" s="17">
        <v>1490798.4099999992</v>
      </c>
      <c r="G30" s="12">
        <f t="shared" si="1"/>
        <v>0.27213528639018736</v>
      </c>
    </row>
    <row r="31" spans="1:7" s="13" customFormat="1" x14ac:dyDescent="0.3">
      <c r="A31" s="11" t="s">
        <v>30</v>
      </c>
      <c r="B31" s="17">
        <v>186790.16</v>
      </c>
      <c r="C31" s="17">
        <v>184731.21</v>
      </c>
      <c r="D31" s="12">
        <f t="shared" si="0"/>
        <v>-1.1022796918210287E-2</v>
      </c>
      <c r="E31" s="17">
        <v>1679796.2600000002</v>
      </c>
      <c r="F31" s="17">
        <v>2177727.8099999996</v>
      </c>
      <c r="G31" s="12">
        <f t="shared" si="1"/>
        <v>0.29642377582147916</v>
      </c>
    </row>
    <row r="32" spans="1:7" s="13" customFormat="1" x14ac:dyDescent="0.3">
      <c r="A32" s="11" t="s">
        <v>31</v>
      </c>
      <c r="B32" s="17">
        <v>95356.090000000011</v>
      </c>
      <c r="C32" s="17">
        <v>92190.489999999991</v>
      </c>
      <c r="D32" s="12">
        <f t="shared" si="0"/>
        <v>-3.3197669912850003E-2</v>
      </c>
      <c r="E32" s="17">
        <v>857533.35999999964</v>
      </c>
      <c r="F32" s="17">
        <v>1086799.4899999998</v>
      </c>
      <c r="G32" s="12">
        <f t="shared" si="1"/>
        <v>0.26735534813479478</v>
      </c>
    </row>
    <row r="33" spans="1:7" s="13" customFormat="1" x14ac:dyDescent="0.3">
      <c r="A33" s="11" t="s">
        <v>32</v>
      </c>
      <c r="B33" s="17">
        <v>156185.99000000002</v>
      </c>
      <c r="C33" s="17">
        <v>152777.64999999997</v>
      </c>
      <c r="D33" s="12">
        <f t="shared" si="0"/>
        <v>-2.1822315817187299E-2</v>
      </c>
      <c r="E33" s="17">
        <v>1404574.15</v>
      </c>
      <c r="F33" s="17">
        <v>1801039.1499999997</v>
      </c>
      <c r="G33" s="12">
        <f t="shared" si="1"/>
        <v>0.28226704869942232</v>
      </c>
    </row>
    <row r="34" spans="1:7" s="13" customFormat="1" x14ac:dyDescent="0.3">
      <c r="A34" s="11" t="s">
        <v>33</v>
      </c>
      <c r="B34" s="17">
        <v>107928.04</v>
      </c>
      <c r="C34" s="17">
        <v>103432.69999999998</v>
      </c>
      <c r="D34" s="12">
        <f t="shared" si="0"/>
        <v>-4.1651270605859381E-2</v>
      </c>
      <c r="E34" s="17">
        <v>970592.26999999944</v>
      </c>
      <c r="F34" s="17">
        <v>1219329.7400000007</v>
      </c>
      <c r="G34" s="12">
        <f t="shared" si="1"/>
        <v>0.25627390376805836</v>
      </c>
    </row>
    <row r="35" spans="1:7" s="13" customFormat="1" x14ac:dyDescent="0.3">
      <c r="A35" s="11" t="s">
        <v>34</v>
      </c>
      <c r="B35" s="17">
        <v>473125.83</v>
      </c>
      <c r="C35" s="17">
        <v>443872.96</v>
      </c>
      <c r="D35" s="12">
        <f t="shared" si="0"/>
        <v>-6.1828943053056307E-2</v>
      </c>
      <c r="E35" s="17">
        <v>4254800.95</v>
      </c>
      <c r="F35" s="17">
        <v>5232653.919999999</v>
      </c>
      <c r="G35" s="12">
        <f t="shared" si="1"/>
        <v>0.22982343510100023</v>
      </c>
    </row>
    <row r="36" spans="1:7" s="13" customFormat="1" x14ac:dyDescent="0.3">
      <c r="A36" s="11" t="s">
        <v>35</v>
      </c>
      <c r="B36" s="17">
        <v>946165.05999999994</v>
      </c>
      <c r="C36" s="17">
        <v>913406.19</v>
      </c>
      <c r="D36" s="12">
        <f t="shared" si="0"/>
        <v>-3.4622785584578653E-2</v>
      </c>
      <c r="E36" s="17">
        <v>8508822.9500000011</v>
      </c>
      <c r="F36" s="17">
        <v>10767807</v>
      </c>
      <c r="G36" s="12">
        <f t="shared" si="1"/>
        <v>0.26548725520255401</v>
      </c>
    </row>
    <row r="37" spans="1:7" s="13" customFormat="1" x14ac:dyDescent="0.3">
      <c r="A37" s="11" t="s">
        <v>36</v>
      </c>
      <c r="B37" s="17">
        <v>137558.76</v>
      </c>
      <c r="C37" s="17">
        <v>133768.24000000002</v>
      </c>
      <c r="D37" s="12">
        <f t="shared" si="0"/>
        <v>-2.7555642403290004E-2</v>
      </c>
      <c r="E37" s="17">
        <v>1237060.1900000004</v>
      </c>
      <c r="F37" s="17">
        <v>1576944.16</v>
      </c>
      <c r="G37" s="12">
        <f t="shared" si="1"/>
        <v>0.2747513603198235</v>
      </c>
    </row>
    <row r="38" spans="1:7" s="13" customFormat="1" x14ac:dyDescent="0.3">
      <c r="A38" s="11" t="s">
        <v>37</v>
      </c>
      <c r="B38" s="17">
        <v>105677.99000000002</v>
      </c>
      <c r="C38" s="17">
        <v>102909.16999999998</v>
      </c>
      <c r="D38" s="12">
        <f t="shared" si="0"/>
        <v>-2.6200536175981726E-2</v>
      </c>
      <c r="E38" s="17">
        <v>950357.81</v>
      </c>
      <c r="F38" s="17">
        <v>1213157.9900000005</v>
      </c>
      <c r="G38" s="12">
        <f t="shared" si="1"/>
        <v>0.27652761647741952</v>
      </c>
    </row>
    <row r="39" spans="1:7" s="13" customFormat="1" x14ac:dyDescent="0.3">
      <c r="A39" s="11" t="s">
        <v>38</v>
      </c>
      <c r="B39" s="17">
        <v>99735.67</v>
      </c>
      <c r="C39" s="17">
        <v>96546.560000000027</v>
      </c>
      <c r="D39" s="12">
        <f t="shared" si="0"/>
        <v>-3.1975621159410439E-2</v>
      </c>
      <c r="E39" s="17">
        <v>896918.61999999988</v>
      </c>
      <c r="F39" s="17">
        <v>1138151.5300000003</v>
      </c>
      <c r="G39" s="12">
        <f t="shared" si="1"/>
        <v>0.26895741109711868</v>
      </c>
    </row>
    <row r="40" spans="1:7" s="13" customFormat="1" x14ac:dyDescent="0.3">
      <c r="A40" s="11" t="s">
        <v>39</v>
      </c>
      <c r="B40" s="17">
        <v>137289.52000000002</v>
      </c>
      <c r="C40" s="17">
        <v>133957.97</v>
      </c>
      <c r="D40" s="12">
        <f t="shared" si="0"/>
        <v>-2.4266600975806574E-2</v>
      </c>
      <c r="E40" s="17">
        <v>1234638.8299999998</v>
      </c>
      <c r="F40" s="17">
        <v>1579180.6099999996</v>
      </c>
      <c r="G40" s="12">
        <f t="shared" si="1"/>
        <v>0.27906280899977842</v>
      </c>
    </row>
    <row r="41" spans="1:7" s="13" customFormat="1" x14ac:dyDescent="0.3">
      <c r="A41" s="11" t="s">
        <v>40</v>
      </c>
      <c r="B41" s="17">
        <v>106459.39</v>
      </c>
      <c r="C41" s="17">
        <v>104585.56</v>
      </c>
      <c r="D41" s="12">
        <f t="shared" si="0"/>
        <v>-1.7601359541887351E-2</v>
      </c>
      <c r="E41" s="17">
        <v>957384.80999999994</v>
      </c>
      <c r="F41" s="17">
        <v>1232920.3599999996</v>
      </c>
      <c r="G41" s="12">
        <f t="shared" si="1"/>
        <v>0.28780021065928518</v>
      </c>
    </row>
    <row r="42" spans="1:7" s="13" customFormat="1" x14ac:dyDescent="0.3">
      <c r="A42" s="11" t="s">
        <v>41</v>
      </c>
      <c r="B42" s="17">
        <v>334949.5</v>
      </c>
      <c r="C42" s="17">
        <v>315985.78999999998</v>
      </c>
      <c r="D42" s="12">
        <f t="shared" si="0"/>
        <v>-5.6616624297095575E-2</v>
      </c>
      <c r="E42" s="17">
        <v>3012186.8800000004</v>
      </c>
      <c r="F42" s="17">
        <v>3725039.2099999981</v>
      </c>
      <c r="G42" s="12">
        <f t="shared" si="1"/>
        <v>0.23665607692972812</v>
      </c>
    </row>
    <row r="43" spans="1:7" s="13" customFormat="1" x14ac:dyDescent="0.3">
      <c r="A43" s="11" t="s">
        <v>42</v>
      </c>
      <c r="B43" s="17">
        <v>152892.85999999999</v>
      </c>
      <c r="C43" s="17">
        <v>143376.00999999998</v>
      </c>
      <c r="D43" s="12">
        <f t="shared" si="0"/>
        <v>-6.2245221915529614E-2</v>
      </c>
      <c r="E43" s="17">
        <v>1374959.1199999999</v>
      </c>
      <c r="F43" s="17">
        <v>1690206.6800000006</v>
      </c>
      <c r="G43" s="12">
        <f t="shared" si="1"/>
        <v>0.22927776936379085</v>
      </c>
    </row>
    <row r="44" spans="1:7" s="13" customFormat="1" x14ac:dyDescent="0.3">
      <c r="A44" s="11" t="s">
        <v>43</v>
      </c>
      <c r="B44" s="17">
        <v>152570.89000000001</v>
      </c>
      <c r="C44" s="17">
        <v>148930.54</v>
      </c>
      <c r="D44" s="12">
        <f t="shared" si="0"/>
        <v>-2.3860056135216912E-2</v>
      </c>
      <c r="E44" s="17">
        <v>1372063.5400000005</v>
      </c>
      <c r="F44" s="17">
        <v>1755686.8699999999</v>
      </c>
      <c r="G44" s="12">
        <f t="shared" si="1"/>
        <v>0.27959589247594119</v>
      </c>
    </row>
    <row r="45" spans="1:7" s="13" customFormat="1" x14ac:dyDescent="0.3">
      <c r="A45" s="11" t="s">
        <v>44</v>
      </c>
      <c r="B45" s="17">
        <v>120676.94000000002</v>
      </c>
      <c r="C45" s="17">
        <v>117173.99</v>
      </c>
      <c r="D45" s="12">
        <f t="shared" si="0"/>
        <v>-2.9027501028779934E-2</v>
      </c>
      <c r="E45" s="17">
        <v>1085242.69</v>
      </c>
      <c r="F45" s="17">
        <v>1381320.6700000002</v>
      </c>
      <c r="G45" s="12">
        <f t="shared" si="1"/>
        <v>0.27282190677552531</v>
      </c>
    </row>
    <row r="46" spans="1:7" s="13" customFormat="1" x14ac:dyDescent="0.3">
      <c r="A46" s="11" t="s">
        <v>45</v>
      </c>
      <c r="B46" s="17">
        <v>98393.170000000013</v>
      </c>
      <c r="C46" s="17">
        <v>94384.920000000013</v>
      </c>
      <c r="D46" s="12">
        <f t="shared" si="0"/>
        <v>-4.0737075551077417E-2</v>
      </c>
      <c r="E46" s="17">
        <v>884845.62</v>
      </c>
      <c r="F46" s="17">
        <v>1112669.0199999991</v>
      </c>
      <c r="G46" s="12">
        <f t="shared" si="1"/>
        <v>0.25747248429618619</v>
      </c>
    </row>
    <row r="47" spans="1:7" s="13" customFormat="1" x14ac:dyDescent="0.3">
      <c r="A47" s="11" t="s">
        <v>46</v>
      </c>
      <c r="B47" s="17">
        <v>132906.17000000001</v>
      </c>
      <c r="C47" s="17">
        <v>126115.98000000003</v>
      </c>
      <c r="D47" s="12">
        <f t="shared" si="0"/>
        <v>-5.1090103642291274E-2</v>
      </c>
      <c r="E47" s="17">
        <v>1195219.7699999998</v>
      </c>
      <c r="F47" s="17">
        <v>1486734.1700000004</v>
      </c>
      <c r="G47" s="12">
        <f t="shared" si="1"/>
        <v>0.24390024940768895</v>
      </c>
    </row>
    <row r="48" spans="1:7" s="13" customFormat="1" x14ac:dyDescent="0.3">
      <c r="A48" s="11" t="s">
        <v>47</v>
      </c>
      <c r="B48" s="17">
        <v>161567.22</v>
      </c>
      <c r="C48" s="17">
        <v>155499.26999999999</v>
      </c>
      <c r="D48" s="12">
        <f t="shared" si="0"/>
        <v>-3.7556813814089374E-2</v>
      </c>
      <c r="E48" s="17">
        <v>1452967.4200000004</v>
      </c>
      <c r="F48" s="17">
        <v>1833123.4199999992</v>
      </c>
      <c r="G48" s="12">
        <f t="shared" si="1"/>
        <v>0.2616411041067932</v>
      </c>
    </row>
    <row r="49" spans="1:7" s="13" customFormat="1" x14ac:dyDescent="0.3">
      <c r="A49" s="11" t="s">
        <v>48</v>
      </c>
      <c r="B49" s="17">
        <v>308760.64000000007</v>
      </c>
      <c r="C49" s="17">
        <v>301959.91000000003</v>
      </c>
      <c r="D49" s="12">
        <f t="shared" si="0"/>
        <v>-2.20258968241549E-2</v>
      </c>
      <c r="E49" s="17">
        <v>2776671.649999998</v>
      </c>
      <c r="F49" s="17">
        <v>3559693.65</v>
      </c>
      <c r="G49" s="12">
        <f t="shared" si="1"/>
        <v>0.28200021417728749</v>
      </c>
    </row>
    <row r="50" spans="1:7" s="13" customFormat="1" x14ac:dyDescent="0.3">
      <c r="A50" s="11" t="s">
        <v>49</v>
      </c>
      <c r="B50" s="17">
        <v>120869.00999999998</v>
      </c>
      <c r="C50" s="17">
        <v>120287.81999999998</v>
      </c>
      <c r="D50" s="12">
        <f t="shared" si="0"/>
        <v>-4.8084285624578893E-3</v>
      </c>
      <c r="E50" s="17">
        <v>1086969.8</v>
      </c>
      <c r="F50" s="17">
        <v>1418028.3499999996</v>
      </c>
      <c r="G50" s="12">
        <f t="shared" si="1"/>
        <v>0.30457014537110383</v>
      </c>
    </row>
    <row r="51" spans="1:7" s="13" customFormat="1" x14ac:dyDescent="0.3">
      <c r="A51" s="11" t="s">
        <v>50</v>
      </c>
      <c r="B51" s="17">
        <v>2950480.7600000002</v>
      </c>
      <c r="C51" s="17">
        <v>2872540.2500000005</v>
      </c>
      <c r="D51" s="12">
        <f t="shared" si="0"/>
        <v>-2.6416206828611788E-2</v>
      </c>
      <c r="E51" s="17">
        <v>26533550.639999997</v>
      </c>
      <c r="F51" s="17">
        <v>33863312.609999977</v>
      </c>
      <c r="G51" s="12">
        <f t="shared" si="1"/>
        <v>0.27624504799407346</v>
      </c>
    </row>
    <row r="52" spans="1:7" s="13" customFormat="1" x14ac:dyDescent="0.3">
      <c r="A52" s="11" t="s">
        <v>51</v>
      </c>
      <c r="B52" s="17">
        <v>108195.38999999998</v>
      </c>
      <c r="C52" s="17">
        <v>103646.12000000002</v>
      </c>
      <c r="D52" s="12">
        <f t="shared" si="0"/>
        <v>-4.2046800700103359E-2</v>
      </c>
      <c r="E52" s="17">
        <v>972996.63000000059</v>
      </c>
      <c r="F52" s="17">
        <v>1221845.7000000004</v>
      </c>
      <c r="G52" s="12">
        <f t="shared" si="1"/>
        <v>0.25575532568905168</v>
      </c>
    </row>
    <row r="53" spans="1:7" s="13" customFormat="1" x14ac:dyDescent="0.3">
      <c r="A53" s="11" t="s">
        <v>52</v>
      </c>
      <c r="B53" s="17">
        <v>96922.65</v>
      </c>
      <c r="C53" s="17">
        <v>94014.62000000001</v>
      </c>
      <c r="D53" s="12">
        <f t="shared" si="0"/>
        <v>-3.0003616285769974E-2</v>
      </c>
      <c r="E53" s="17">
        <v>871621.34999999986</v>
      </c>
      <c r="F53" s="17">
        <v>1108303.6599999999</v>
      </c>
      <c r="G53" s="12">
        <f t="shared" si="1"/>
        <v>0.27154257981404428</v>
      </c>
    </row>
    <row r="54" spans="1:7" s="13" customFormat="1" x14ac:dyDescent="0.3">
      <c r="A54" s="11" t="s">
        <v>53</v>
      </c>
      <c r="B54" s="17">
        <v>103783.8</v>
      </c>
      <c r="C54" s="17">
        <v>101367.75</v>
      </c>
      <c r="D54" s="12">
        <f t="shared" si="0"/>
        <v>-2.327964480005551E-2</v>
      </c>
      <c r="E54" s="17">
        <v>933323.55999999947</v>
      </c>
      <c r="F54" s="17">
        <v>1194986.9400000004</v>
      </c>
      <c r="G54" s="12">
        <f t="shared" si="1"/>
        <v>0.28035655716223551</v>
      </c>
    </row>
    <row r="55" spans="1:7" s="13" customFormat="1" x14ac:dyDescent="0.3">
      <c r="A55" s="11" t="s">
        <v>54</v>
      </c>
      <c r="B55" s="17">
        <v>102354.72</v>
      </c>
      <c r="C55" s="17">
        <v>100054.38</v>
      </c>
      <c r="D55" s="12">
        <f t="shared" si="0"/>
        <v>-2.2474195620876047E-2</v>
      </c>
      <c r="E55" s="17">
        <v>920471.78000000038</v>
      </c>
      <c r="F55" s="17">
        <v>1179504.0200000005</v>
      </c>
      <c r="G55" s="12">
        <f t="shared" si="1"/>
        <v>0.28141247306897332</v>
      </c>
    </row>
    <row r="56" spans="1:7" s="13" customFormat="1" x14ac:dyDescent="0.3">
      <c r="A56" s="11" t="s">
        <v>55</v>
      </c>
      <c r="B56" s="17">
        <v>208407.39</v>
      </c>
      <c r="C56" s="17">
        <v>202062.43</v>
      </c>
      <c r="D56" s="12">
        <f t="shared" si="0"/>
        <v>-3.04449856600576E-2</v>
      </c>
      <c r="E56" s="17">
        <v>1874199.1600000001</v>
      </c>
      <c r="F56" s="17">
        <v>2382038.959999999</v>
      </c>
      <c r="G56" s="12">
        <f t="shared" si="1"/>
        <v>0.27096362587207579</v>
      </c>
    </row>
    <row r="57" spans="1:7" s="13" customFormat="1" x14ac:dyDescent="0.3">
      <c r="A57" s="11" t="s">
        <v>56</v>
      </c>
      <c r="B57" s="17">
        <v>153753.37</v>
      </c>
      <c r="C57" s="17">
        <v>154623.68999999997</v>
      </c>
      <c r="D57" s="12">
        <f t="shared" si="0"/>
        <v>5.6604938155175866E-3</v>
      </c>
      <c r="E57" s="17">
        <v>1382697.3100000003</v>
      </c>
      <c r="F57" s="17">
        <v>1822801.36</v>
      </c>
      <c r="G57" s="12">
        <f t="shared" si="1"/>
        <v>0.31829384986653353</v>
      </c>
    </row>
    <row r="58" spans="1:7" s="13" customFormat="1" x14ac:dyDescent="0.3">
      <c r="A58" s="11" t="s">
        <v>57</v>
      </c>
      <c r="B58" s="17">
        <v>101900.96</v>
      </c>
      <c r="C58" s="17">
        <v>98963.54</v>
      </c>
      <c r="D58" s="12">
        <f t="shared" si="0"/>
        <v>-2.8826224993366178E-2</v>
      </c>
      <c r="E58" s="17">
        <v>916391.05000000016</v>
      </c>
      <c r="F58" s="17">
        <v>1166644.4700000004</v>
      </c>
      <c r="G58" s="12">
        <f t="shared" si="1"/>
        <v>0.27308584037349592</v>
      </c>
    </row>
    <row r="59" spans="1:7" s="13" customFormat="1" x14ac:dyDescent="0.3">
      <c r="A59" s="11" t="s">
        <v>58</v>
      </c>
      <c r="B59" s="17">
        <v>125611.93000000001</v>
      </c>
      <c r="C59" s="17">
        <v>120052.51000000001</v>
      </c>
      <c r="D59" s="12">
        <f t="shared" si="0"/>
        <v>-4.4258694217977568E-2</v>
      </c>
      <c r="E59" s="17">
        <v>1129622.96</v>
      </c>
      <c r="F59" s="17">
        <v>1415254.2699999998</v>
      </c>
      <c r="G59" s="12">
        <f t="shared" si="1"/>
        <v>0.25285543948221445</v>
      </c>
    </row>
    <row r="60" spans="1:7" s="13" customFormat="1" x14ac:dyDescent="0.3">
      <c r="A60" s="11" t="s">
        <v>59</v>
      </c>
      <c r="B60" s="17">
        <v>289898.05999999994</v>
      </c>
      <c r="C60" s="17">
        <v>279537.49000000005</v>
      </c>
      <c r="D60" s="12">
        <f t="shared" si="0"/>
        <v>-3.5738666205630709E-2</v>
      </c>
      <c r="E60" s="17">
        <v>2607041.1200000006</v>
      </c>
      <c r="F60" s="17">
        <v>3295364.1100000017</v>
      </c>
      <c r="G60" s="12">
        <f t="shared" si="1"/>
        <v>0.26402460042517517</v>
      </c>
    </row>
    <row r="61" spans="1:7" s="13" customFormat="1" x14ac:dyDescent="0.3">
      <c r="A61" s="11" t="s">
        <v>60</v>
      </c>
      <c r="B61" s="17">
        <v>190834.57</v>
      </c>
      <c r="C61" s="17">
        <v>184570.68999999997</v>
      </c>
      <c r="D61" s="12">
        <f t="shared" si="0"/>
        <v>-3.2823612619034548E-2</v>
      </c>
      <c r="E61" s="17">
        <v>1716167.4799999988</v>
      </c>
      <c r="F61" s="17">
        <v>2175835.3900000006</v>
      </c>
      <c r="G61" s="12">
        <f t="shared" si="1"/>
        <v>0.26784560094333099</v>
      </c>
    </row>
    <row r="62" spans="1:7" s="13" customFormat="1" x14ac:dyDescent="0.3">
      <c r="A62" s="11" t="s">
        <v>61</v>
      </c>
      <c r="B62" s="17">
        <v>102249.29999999999</v>
      </c>
      <c r="C62" s="17">
        <v>97595.43</v>
      </c>
      <c r="D62" s="12">
        <f t="shared" si="0"/>
        <v>-4.5514932620565607E-2</v>
      </c>
      <c r="E62" s="17">
        <v>919523.55999999994</v>
      </c>
      <c r="F62" s="17">
        <v>1150516.3799999997</v>
      </c>
      <c r="G62" s="12">
        <f t="shared" si="1"/>
        <v>0.25120924579681203</v>
      </c>
    </row>
    <row r="63" spans="1:7" s="13" customFormat="1" x14ac:dyDescent="0.3">
      <c r="A63" s="11" t="s">
        <v>62</v>
      </c>
      <c r="B63" s="17">
        <v>226511.21999999997</v>
      </c>
      <c r="C63" s="17">
        <v>223625.65</v>
      </c>
      <c r="D63" s="12">
        <f t="shared" si="0"/>
        <v>-1.2739192345527006E-2</v>
      </c>
      <c r="E63" s="17">
        <v>2037005.8100000003</v>
      </c>
      <c r="F63" s="17">
        <v>2636239.84</v>
      </c>
      <c r="G63" s="12">
        <f t="shared" si="1"/>
        <v>0.29417394248865669</v>
      </c>
    </row>
    <row r="64" spans="1:7" s="13" customFormat="1" x14ac:dyDescent="0.3">
      <c r="A64" s="11" t="s">
        <v>63</v>
      </c>
      <c r="B64" s="17">
        <v>109944.6</v>
      </c>
      <c r="C64" s="17">
        <v>105550.53</v>
      </c>
      <c r="D64" s="12">
        <f t="shared" si="0"/>
        <v>-3.9966219350472953E-2</v>
      </c>
      <c r="E64" s="17">
        <v>988727.06000000017</v>
      </c>
      <c r="F64" s="17">
        <v>1244296.0900000003</v>
      </c>
      <c r="G64" s="12">
        <f t="shared" si="1"/>
        <v>0.25848289213405384</v>
      </c>
    </row>
    <row r="65" spans="1:7" s="13" customFormat="1" x14ac:dyDescent="0.3">
      <c r="A65" s="11" t="s">
        <v>64</v>
      </c>
      <c r="B65" s="17">
        <v>102219.16</v>
      </c>
      <c r="C65" s="17">
        <v>96705.26999999999</v>
      </c>
      <c r="D65" s="12">
        <f t="shared" si="0"/>
        <v>-5.3941844170897202E-2</v>
      </c>
      <c r="E65" s="17">
        <v>919252.66</v>
      </c>
      <c r="F65" s="17">
        <v>1140022.3299999998</v>
      </c>
      <c r="G65" s="12">
        <f t="shared" si="1"/>
        <v>0.24016212256595471</v>
      </c>
    </row>
    <row r="66" spans="1:7" s="13" customFormat="1" x14ac:dyDescent="0.3">
      <c r="A66" s="11" t="s">
        <v>65</v>
      </c>
      <c r="B66" s="17">
        <v>234432.46000000002</v>
      </c>
      <c r="C66" s="17">
        <v>223176.89999999997</v>
      </c>
      <c r="D66" s="12">
        <f t="shared" si="0"/>
        <v>-4.8011951928500274E-2</v>
      </c>
      <c r="E66" s="17">
        <v>2108241.2599999993</v>
      </c>
      <c r="F66" s="17">
        <v>2630949.8100000015</v>
      </c>
      <c r="G66" s="12">
        <f t="shared" si="1"/>
        <v>0.24793583159453125</v>
      </c>
    </row>
    <row r="67" spans="1:7" s="13" customFormat="1" x14ac:dyDescent="0.3">
      <c r="A67" s="11" t="s">
        <v>66</v>
      </c>
      <c r="B67" s="17">
        <v>118236.74</v>
      </c>
      <c r="C67" s="17">
        <v>114676.73000000003</v>
      </c>
      <c r="D67" s="12">
        <f t="shared" si="0"/>
        <v>-3.0109169112747747E-2</v>
      </c>
      <c r="E67" s="17">
        <v>1063298.03</v>
      </c>
      <c r="F67" s="17">
        <v>1351881.4700000009</v>
      </c>
      <c r="G67" s="12">
        <f t="shared" si="1"/>
        <v>0.27140409542562671</v>
      </c>
    </row>
    <row r="68" spans="1:7" s="13" customFormat="1" x14ac:dyDescent="0.3">
      <c r="A68" s="11" t="s">
        <v>67</v>
      </c>
      <c r="B68" s="17">
        <v>131303.84999999998</v>
      </c>
      <c r="C68" s="17">
        <v>131001.02</v>
      </c>
      <c r="D68" s="12">
        <f t="shared" si="0"/>
        <v>-2.3063299362506839E-3</v>
      </c>
      <c r="E68" s="17">
        <v>1180810.18</v>
      </c>
      <c r="F68" s="17">
        <v>1544322.3800000006</v>
      </c>
      <c r="G68" s="12">
        <f t="shared" si="1"/>
        <v>0.30784981884217899</v>
      </c>
    </row>
    <row r="69" spans="1:7" s="13" customFormat="1" x14ac:dyDescent="0.3">
      <c r="A69" s="11" t="s">
        <v>68</v>
      </c>
      <c r="B69" s="17">
        <v>99298.82</v>
      </c>
      <c r="C69" s="17">
        <v>95754.860000000015</v>
      </c>
      <c r="D69" s="12">
        <f t="shared" si="0"/>
        <v>-3.5689850090867004E-2</v>
      </c>
      <c r="E69" s="17">
        <v>892990.25000000047</v>
      </c>
      <c r="F69" s="17">
        <v>1128818.5699999994</v>
      </c>
      <c r="G69" s="12">
        <f t="shared" si="1"/>
        <v>0.26408834810906257</v>
      </c>
    </row>
    <row r="70" spans="1:7" s="13" customFormat="1" x14ac:dyDescent="0.3">
      <c r="A70" s="11" t="s">
        <v>69</v>
      </c>
      <c r="B70" s="17">
        <v>110138.50999999998</v>
      </c>
      <c r="C70" s="17">
        <v>106322.15</v>
      </c>
      <c r="D70" s="12">
        <f t="shared" si="0"/>
        <v>-3.4650550475033515E-2</v>
      </c>
      <c r="E70" s="17">
        <v>990471.03000000014</v>
      </c>
      <c r="F70" s="17">
        <v>1253392.42</v>
      </c>
      <c r="G70" s="12">
        <f t="shared" si="1"/>
        <v>0.26545086331298329</v>
      </c>
    </row>
    <row r="71" spans="1:7" s="13" customFormat="1" x14ac:dyDescent="0.3">
      <c r="A71" s="11" t="s">
        <v>70</v>
      </c>
      <c r="B71" s="17">
        <v>185820.48999999996</v>
      </c>
      <c r="C71" s="17">
        <v>177569.64</v>
      </c>
      <c r="D71" s="12">
        <f t="shared" ref="D71:D84" si="2">+(C71/B71)-1</f>
        <v>-4.4402261558991407E-2</v>
      </c>
      <c r="E71" s="17">
        <v>1671076.0200000009</v>
      </c>
      <c r="F71" s="17">
        <v>2093302.45</v>
      </c>
      <c r="G71" s="12">
        <f t="shared" ref="G71:G83" si="3">+(F71/E71)-1</f>
        <v>0.25266739809957817</v>
      </c>
    </row>
    <row r="72" spans="1:7" s="13" customFormat="1" x14ac:dyDescent="0.3">
      <c r="A72" s="11" t="s">
        <v>71</v>
      </c>
      <c r="B72" s="17">
        <v>122315.04</v>
      </c>
      <c r="C72" s="17">
        <v>117265.2</v>
      </c>
      <c r="D72" s="12">
        <f t="shared" si="2"/>
        <v>-4.1285519752926492E-2</v>
      </c>
      <c r="E72" s="17">
        <v>1099974.0199999998</v>
      </c>
      <c r="F72" s="17">
        <v>1382395.9299999997</v>
      </c>
      <c r="G72" s="12">
        <f t="shared" si="3"/>
        <v>0.25675325495414869</v>
      </c>
    </row>
    <row r="73" spans="1:7" s="13" customFormat="1" x14ac:dyDescent="0.3">
      <c r="A73" s="11" t="s">
        <v>72</v>
      </c>
      <c r="B73" s="17">
        <v>190252.78000000003</v>
      </c>
      <c r="C73" s="17">
        <v>183802.74000000002</v>
      </c>
      <c r="D73" s="12">
        <f t="shared" si="2"/>
        <v>-3.3902474381714676E-2</v>
      </c>
      <c r="E73" s="17">
        <v>1710935.2799999991</v>
      </c>
      <c r="F73" s="17">
        <v>2166782.2200000007</v>
      </c>
      <c r="G73" s="12">
        <f t="shared" si="3"/>
        <v>0.2664314339230891</v>
      </c>
    </row>
    <row r="74" spans="1:7" s="13" customFormat="1" x14ac:dyDescent="0.3">
      <c r="A74" s="11" t="s">
        <v>73</v>
      </c>
      <c r="B74" s="17">
        <v>426504.07</v>
      </c>
      <c r="C74" s="17">
        <v>413137.96000000008</v>
      </c>
      <c r="D74" s="12">
        <f t="shared" si="2"/>
        <v>-3.1338763074406084E-2</v>
      </c>
      <c r="E74" s="17">
        <v>3835533.3899999983</v>
      </c>
      <c r="F74" s="17">
        <v>4870330.1300000018</v>
      </c>
      <c r="G74" s="12">
        <f t="shared" si="3"/>
        <v>0.26979213443896111</v>
      </c>
    </row>
    <row r="75" spans="1:7" s="13" customFormat="1" x14ac:dyDescent="0.3">
      <c r="A75" s="11" t="s">
        <v>74</v>
      </c>
      <c r="B75" s="17">
        <v>111593.97</v>
      </c>
      <c r="C75" s="17">
        <v>107965.72999999998</v>
      </c>
      <c r="D75" s="12">
        <f t="shared" si="2"/>
        <v>-3.2512867854777583E-2</v>
      </c>
      <c r="E75" s="17">
        <v>1003559.91</v>
      </c>
      <c r="F75" s="17">
        <v>1272767.67</v>
      </c>
      <c r="G75" s="12">
        <f t="shared" si="3"/>
        <v>0.26825280415994279</v>
      </c>
    </row>
    <row r="76" spans="1:7" s="13" customFormat="1" x14ac:dyDescent="0.3">
      <c r="A76" s="11" t="s">
        <v>75</v>
      </c>
      <c r="B76" s="17">
        <v>122482.61999999998</v>
      </c>
      <c r="C76" s="17">
        <v>117655.56</v>
      </c>
      <c r="D76" s="12">
        <f t="shared" si="2"/>
        <v>-3.9410162845961216E-2</v>
      </c>
      <c r="E76" s="17">
        <v>1101481.02</v>
      </c>
      <c r="F76" s="17">
        <v>1386997.7499999991</v>
      </c>
      <c r="G76" s="12">
        <f t="shared" si="3"/>
        <v>0.25921166576251942</v>
      </c>
    </row>
    <row r="77" spans="1:7" s="13" customFormat="1" x14ac:dyDescent="0.3">
      <c r="A77" s="11" t="s">
        <v>76</v>
      </c>
      <c r="B77" s="17">
        <v>101701.36</v>
      </c>
      <c r="C77" s="17">
        <v>98638.84</v>
      </c>
      <c r="D77" s="12">
        <f t="shared" si="2"/>
        <v>-3.0112871646947537E-2</v>
      </c>
      <c r="E77" s="17">
        <v>914596.13999999955</v>
      </c>
      <c r="F77" s="17">
        <v>1162816.8099999998</v>
      </c>
      <c r="G77" s="12">
        <f t="shared" si="3"/>
        <v>0.27139921014755264</v>
      </c>
    </row>
    <row r="78" spans="1:7" s="13" customFormat="1" x14ac:dyDescent="0.3">
      <c r="A78" s="11" t="s">
        <v>77</v>
      </c>
      <c r="B78" s="17">
        <v>225449.27999999997</v>
      </c>
      <c r="C78" s="17">
        <v>220486.29</v>
      </c>
      <c r="D78" s="12">
        <f t="shared" si="2"/>
        <v>-2.2013776224967141E-2</v>
      </c>
      <c r="E78" s="17">
        <v>2027455.9800000002</v>
      </c>
      <c r="F78" s="17">
        <v>2599231.149999999</v>
      </c>
      <c r="G78" s="12">
        <f t="shared" si="3"/>
        <v>0.28201607119479788</v>
      </c>
    </row>
    <row r="79" spans="1:7" s="13" customFormat="1" x14ac:dyDescent="0.3">
      <c r="A79" s="11" t="s">
        <v>78</v>
      </c>
      <c r="B79" s="17">
        <v>142734.78</v>
      </c>
      <c r="C79" s="17">
        <v>145079.73999999996</v>
      </c>
      <c r="D79" s="12">
        <f t="shared" si="2"/>
        <v>1.6428791917428631E-2</v>
      </c>
      <c r="E79" s="17">
        <v>1283607.8299999989</v>
      </c>
      <c r="F79" s="17">
        <v>1710291.5000000005</v>
      </c>
      <c r="G79" s="12">
        <f t="shared" si="3"/>
        <v>0.33240968154580508</v>
      </c>
    </row>
    <row r="80" spans="1:7" s="13" customFormat="1" x14ac:dyDescent="0.3">
      <c r="A80" s="11" t="s">
        <v>79</v>
      </c>
      <c r="B80" s="17">
        <v>98826.230000000025</v>
      </c>
      <c r="C80" s="17">
        <v>95698.299999999988</v>
      </c>
      <c r="D80" s="12">
        <f t="shared" si="2"/>
        <v>-3.1650807685368876E-2</v>
      </c>
      <c r="E80" s="17">
        <v>888740.18000000017</v>
      </c>
      <c r="F80" s="17">
        <v>1128152.02</v>
      </c>
      <c r="G80" s="12">
        <f t="shared" si="3"/>
        <v>0.26938338716721444</v>
      </c>
    </row>
    <row r="81" spans="1:7" s="13" customFormat="1" x14ac:dyDescent="0.3">
      <c r="A81" s="11" t="s">
        <v>80</v>
      </c>
      <c r="B81" s="17">
        <v>129710.94000000002</v>
      </c>
      <c r="C81" s="17">
        <v>126590.20999999999</v>
      </c>
      <c r="D81" s="12">
        <f t="shared" si="2"/>
        <v>-2.4059111744930917E-2</v>
      </c>
      <c r="E81" s="17">
        <v>1166485.2100000002</v>
      </c>
      <c r="F81" s="17">
        <v>1492325.2399999998</v>
      </c>
      <c r="G81" s="12">
        <f t="shared" si="3"/>
        <v>0.27933490043992881</v>
      </c>
    </row>
    <row r="82" spans="1:7" s="13" customFormat="1" x14ac:dyDescent="0.3">
      <c r="A82" s="11" t="s">
        <v>81</v>
      </c>
      <c r="B82" s="17">
        <v>102932.75999999998</v>
      </c>
      <c r="C82" s="17">
        <v>99189.739999999991</v>
      </c>
      <c r="D82" s="12">
        <f t="shared" si="2"/>
        <v>-3.6363738813571023E-2</v>
      </c>
      <c r="E82" s="17">
        <v>925670.03999999957</v>
      </c>
      <c r="F82" s="17">
        <v>1169311.06</v>
      </c>
      <c r="G82" s="12">
        <f t="shared" si="3"/>
        <v>0.26320504010262735</v>
      </c>
    </row>
    <row r="83" spans="1:7" s="13" customFormat="1" ht="14.25" thickBot="1" x14ac:dyDescent="0.35">
      <c r="A83" s="14" t="s">
        <v>82</v>
      </c>
      <c r="B83" s="18">
        <v>400441.36999999994</v>
      </c>
      <c r="C83" s="18">
        <v>384341.98000000004</v>
      </c>
      <c r="D83" s="15">
        <f t="shared" si="2"/>
        <v>-4.020411277685898E-2</v>
      </c>
      <c r="E83" s="18">
        <v>3601152.6200000006</v>
      </c>
      <c r="F83" s="18">
        <v>4530865.16</v>
      </c>
      <c r="G83" s="15">
        <f t="shared" si="3"/>
        <v>0.2581708242068339</v>
      </c>
    </row>
    <row r="84" spans="1:7" s="13" customFormat="1" ht="14.25" thickBot="1" x14ac:dyDescent="0.35">
      <c r="A84" s="22" t="s">
        <v>95</v>
      </c>
      <c r="B84" s="19">
        <f>SUM(B6:B83)</f>
        <v>18828705.620000012</v>
      </c>
      <c r="C84" s="20">
        <f>SUM(C6:C83)</f>
        <v>18241454.849999994</v>
      </c>
      <c r="D84" s="16">
        <f t="shared" si="2"/>
        <v>-3.1189120582788998E-2</v>
      </c>
      <c r="E84" s="20">
        <f>SUM(E6:E83)</f>
        <v>169325765.77999997</v>
      </c>
      <c r="F84" s="20">
        <f>SUM(F6:F83)</f>
        <v>215041750.51000005</v>
      </c>
      <c r="G84" s="16">
        <f>+(F84/E84)-1</f>
        <v>0.26998835362952089</v>
      </c>
    </row>
    <row r="86" spans="1:7" ht="14.25" x14ac:dyDescent="0.3">
      <c r="C86" s="34"/>
      <c r="E86" s="28"/>
      <c r="F86" s="28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Consolidado</vt:lpstr>
      <vt:lpstr>Cop. Nacional</vt:lpstr>
      <vt:lpstr>Cop. Ing. Brutos</vt:lpstr>
      <vt:lpstr>Cop. Inmobiliario</vt:lpstr>
      <vt:lpstr>Cop. Automotor</vt:lpstr>
      <vt:lpstr>Garantías</vt:lpstr>
      <vt:lpstr>Fo.Fe.So.</vt:lpstr>
      <vt:lpstr>Consolidado!Área_de_impresión</vt:lpstr>
      <vt:lpstr>'Cop. Nacional'!Área_de_impresión</vt:lpstr>
      <vt:lpstr>Garantías!Área_de_impresión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Dir.Gral.Relaciones Fiscales con Munic. MEHyF</dc:creator>
  <cp:lastModifiedBy>Anabella C</cp:lastModifiedBy>
  <cp:lastPrinted>2016-10-04T12:37:07Z</cp:lastPrinted>
  <dcterms:created xsi:type="dcterms:W3CDTF">2016-03-17T22:00:15Z</dcterms:created>
  <dcterms:modified xsi:type="dcterms:W3CDTF">2016-11-11T13:34:22Z</dcterms:modified>
</cp:coreProperties>
</file>